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695" yWindow="645" windowWidth="15480" windowHeight="9600" tabRatio="687" activeTab="0"/>
  </bookViews>
  <sheets>
    <sheet name="Pusfinaliai ir Finalai" sheetId="1" r:id="rId1"/>
    <sheet name="Kvalifikaciniai" sheetId="2" r:id="rId2"/>
    <sheet name="Komandiniai" sheetId="3" r:id="rId3"/>
    <sheet name="Starto protokolas" sheetId="4" r:id="rId4"/>
    <sheet name="Progresijos" sheetId="5" r:id="rId5"/>
    <sheet name="Starto protokolas (2)" sheetId="6" r:id="rId6"/>
    <sheet name="Starto protokolas (3)" sheetId="7" r:id="rId7"/>
  </sheets>
  <definedNames>
    <definedName name="_xlnm.Print_Area" localSheetId="3">'Starto protokolas'!$A$1:$L$41,'Starto protokolas'!$N$1:$X$41</definedName>
    <definedName name="_xlnm.Print_Area" localSheetId="5">'Starto protokolas (2)'!$A$1:$L$48</definedName>
    <definedName name="_xlnm.Print_Area" localSheetId="6">'Starto protokolas (3)'!$A$1:$L$48</definedName>
  </definedNames>
  <calcPr fullCalcOnLoad="1"/>
</workbook>
</file>

<file path=xl/sharedStrings.xml><?xml version="1.0" encoding="utf-8"?>
<sst xmlns="http://schemas.openxmlformats.org/spreadsheetml/2006/main" count="1188" uniqueCount="167">
  <si>
    <t>Vieta</t>
  </si>
  <si>
    <t>St.</t>
  </si>
  <si>
    <t>Vardas, Pavardė</t>
  </si>
  <si>
    <t>G.</t>
  </si>
  <si>
    <t>Nr.</t>
  </si>
  <si>
    <t>m.</t>
  </si>
  <si>
    <t>I plaukimas</t>
  </si>
  <si>
    <t>II plaukimas</t>
  </si>
  <si>
    <t>Rez.</t>
  </si>
  <si>
    <t>Geriausias</t>
  </si>
  <si>
    <t>St.Laik.</t>
  </si>
  <si>
    <t>F.Laik.</t>
  </si>
  <si>
    <t>Baud.</t>
  </si>
  <si>
    <t>Sek.</t>
  </si>
  <si>
    <t>rezultatas</t>
  </si>
  <si>
    <t>Kaspars Pakers</t>
  </si>
  <si>
    <t>Gim.m.</t>
  </si>
  <si>
    <t>Kamilė Petrauskaitė</t>
  </si>
  <si>
    <t>Edvinas Turčinavičius</t>
  </si>
  <si>
    <t>Simantas Mažeikis</t>
  </si>
  <si>
    <t>Starto protokolas</t>
  </si>
  <si>
    <t>Grigiškės</t>
  </si>
  <si>
    <t>Komanda, Miestas</t>
  </si>
  <si>
    <t>Kvalifikacinių plaukimų rezultatai</t>
  </si>
  <si>
    <t>Matas Varslavėnas</t>
  </si>
  <si>
    <t>Laura Leneviča</t>
  </si>
  <si>
    <t>Pusfinalis</t>
  </si>
  <si>
    <t>Finalas</t>
  </si>
  <si>
    <t>Orestas Jurgaitis</t>
  </si>
  <si>
    <t>Gustas Malakauskas</t>
  </si>
  <si>
    <t>Amž.</t>
  </si>
  <si>
    <t>gr.</t>
  </si>
  <si>
    <t>Vėjas Pranskūnas</t>
  </si>
  <si>
    <t>Saugintas Skilinskas</t>
  </si>
  <si>
    <t>Po I kv. pl.</t>
  </si>
  <si>
    <t>Po II kv. pl.</t>
  </si>
  <si>
    <t>Finale</t>
  </si>
  <si>
    <t>plaukia</t>
  </si>
  <si>
    <t>Kvalifikacinius</t>
  </si>
  <si>
    <t>Klasė</t>
  </si>
  <si>
    <t>Marta Zandere</t>
  </si>
  <si>
    <t>Paulius Vainauskas</t>
  </si>
  <si>
    <t>Rimantas Pumputis</t>
  </si>
  <si>
    <t>Rolands Kokins</t>
  </si>
  <si>
    <t>Aurimas Kuodis</t>
  </si>
  <si>
    <t>Lauris Ciguzis</t>
  </si>
  <si>
    <t>Pijus Gradauskas</t>
  </si>
  <si>
    <t>Ivo Kurvins</t>
  </si>
  <si>
    <t>K1M</t>
  </si>
  <si>
    <t>C1M</t>
  </si>
  <si>
    <t>Finalų plaukimų rezultatai</t>
  </si>
  <si>
    <t>Arnoldas Gotto</t>
  </si>
  <si>
    <t>Į finalą patenka</t>
  </si>
  <si>
    <t>Viktar Tratsiak</t>
  </si>
  <si>
    <t>Anton Mikhet</t>
  </si>
  <si>
    <t>Alexandr Golovachev</t>
  </si>
  <si>
    <t>Dominyka Abramavičiūtė</t>
  </si>
  <si>
    <t>Ingvild Midttun</t>
  </si>
  <si>
    <t>BY, Minsk</t>
  </si>
  <si>
    <t>C2</t>
  </si>
  <si>
    <t>VSA-VALMIERA</t>
  </si>
  <si>
    <t>Toms Karlivans</t>
  </si>
  <si>
    <t>Ralfs Jurjanis</t>
  </si>
  <si>
    <t>Ralfs Baldinš</t>
  </si>
  <si>
    <t>Kiršs Melnikonis</t>
  </si>
  <si>
    <t>Guntars Strasditis</t>
  </si>
  <si>
    <t>Emils Putninš</t>
  </si>
  <si>
    <t>Marcis Bogdanovičs</t>
  </si>
  <si>
    <t>Ervins Riekstinš</t>
  </si>
  <si>
    <t>Henrijs-Žoržš Ozolinš</t>
  </si>
  <si>
    <t>Juris Leščišins</t>
  </si>
  <si>
    <t>Janis-Eduards Dombrovskis</t>
  </si>
  <si>
    <t>Kristaps Projums</t>
  </si>
  <si>
    <t>Stefans Romanoss</t>
  </si>
  <si>
    <t>Karlis Petersons</t>
  </si>
  <si>
    <t>AAK</t>
  </si>
  <si>
    <t>2017 04 29</t>
  </si>
  <si>
    <t>Juta Murzina</t>
  </si>
  <si>
    <t>Elina Leščišina</t>
  </si>
  <si>
    <t>Artsem Shyshko</t>
  </si>
  <si>
    <t>Raman Shyshko</t>
  </si>
  <si>
    <t>Vilniaus STK Regata</t>
  </si>
  <si>
    <t>SK Vandens turistai</t>
  </si>
  <si>
    <t>SK Volatilis</t>
  </si>
  <si>
    <t>BJSS Ridzene</t>
  </si>
  <si>
    <t>Augustas Lasys</t>
  </si>
  <si>
    <t>Nikas Panfilovas</t>
  </si>
  <si>
    <t>Scharks</t>
  </si>
  <si>
    <t>Vilius Rasimavičius</t>
  </si>
  <si>
    <t>Alytaus Srautas</t>
  </si>
  <si>
    <t>Jurgis Kišūnas</t>
  </si>
  <si>
    <t>Šarūnas Mickevičius</t>
  </si>
  <si>
    <t>Tomas Mikna</t>
  </si>
  <si>
    <t>Alytaus ASRC</t>
  </si>
  <si>
    <t>Mantas Atmanavičius</t>
  </si>
  <si>
    <t>Augustas Platukis</t>
  </si>
  <si>
    <t>Irmantas Dumbliauskas</t>
  </si>
  <si>
    <t>Erika Baranauskaitė</t>
  </si>
  <si>
    <t>Liepaja SK Atvars</t>
  </si>
  <si>
    <t>Ralfs Maisinš</t>
  </si>
  <si>
    <t>Bruno Vebers</t>
  </si>
  <si>
    <t>Anija Glezere</t>
  </si>
  <si>
    <t>Edgars Gravitis</t>
  </si>
  <si>
    <t>AK Baldone</t>
  </si>
  <si>
    <t>Daila Gravite</t>
  </si>
  <si>
    <t>Justinas Šnioka</t>
  </si>
  <si>
    <t>BSK Regesa</t>
  </si>
  <si>
    <t>Paulius Popiera</t>
  </si>
  <si>
    <t>Kipras Talačka</t>
  </si>
  <si>
    <t>Dominykas Slavinskis</t>
  </si>
  <si>
    <t>Davis Jaunzemis</t>
  </si>
  <si>
    <t>NAS</t>
  </si>
  <si>
    <t>Rainers Jakabsons</t>
  </si>
  <si>
    <t>Enija Laksa</t>
  </si>
  <si>
    <t>Laura Vecbaštika</t>
  </si>
  <si>
    <t>Eliza Sefera</t>
  </si>
  <si>
    <t>Vyr. Teisėjas Saulius Mažeikis</t>
  </si>
  <si>
    <t>2017 m. baidarių ir kanojų slalomo Vilniaus m. Čempionato</t>
  </si>
  <si>
    <t>Glebs Voronko</t>
  </si>
  <si>
    <t>-</t>
  </si>
  <si>
    <t>K1V</t>
  </si>
  <si>
    <t>C1V</t>
  </si>
  <si>
    <t>2017 m. baidarių ir kanojų slalomo Lietuvos čempionato</t>
  </si>
  <si>
    <t>2017 04 30</t>
  </si>
  <si>
    <t>Vieta
U23</t>
  </si>
  <si>
    <t>3 x K-1V klasė</t>
  </si>
  <si>
    <t>Rezultatas</t>
  </si>
  <si>
    <t>2017 m. baidarių ir kanojų slalomo Lietuvos Čempionato</t>
  </si>
  <si>
    <t>U23</t>
  </si>
  <si>
    <t>3 x 1 klasė</t>
  </si>
  <si>
    <t>DNF</t>
  </si>
  <si>
    <t>DNS</t>
  </si>
  <si>
    <t>66
60
50</t>
  </si>
  <si>
    <t>49
61
65</t>
  </si>
  <si>
    <t>Kiršs Melnikonis
Guntars Strasditis
Lauris Ciguzis</t>
  </si>
  <si>
    <t>35
14
51</t>
  </si>
  <si>
    <t>Orestas Jurgaitis
Arnoldas Gotto
Matas Varslavėnas</t>
  </si>
  <si>
    <t>Tomas Mikna
Augustas Platukis
Jurgis Kišūnas</t>
  </si>
  <si>
    <t>8
11
6</t>
  </si>
  <si>
    <t>64
52
46</t>
  </si>
  <si>
    <t>1
4
3</t>
  </si>
  <si>
    <t>69
70
68</t>
  </si>
  <si>
    <t>155
166
164</t>
  </si>
  <si>
    <t>63
55
47</t>
  </si>
  <si>
    <t>31
67
59</t>
  </si>
  <si>
    <t>Simantas Mažeikis
Kaspars Pakers
Toms Karlivans</t>
  </si>
  <si>
    <t>Viktar Tratsiak
Artsem Shyshko
Raman Shyshko</t>
  </si>
  <si>
    <t>10
7
5</t>
  </si>
  <si>
    <t>42
54
38</t>
  </si>
  <si>
    <t>57
45
32</t>
  </si>
  <si>
    <t>Justinas Šnioka
Paulius Popiera
Kipras Talačka</t>
  </si>
  <si>
    <t>Mantas Atmanavičius
Vilius Rasimavičius
Edvinas Turčinavičius</t>
  </si>
  <si>
    <t>27
43
13</t>
  </si>
  <si>
    <t>Ervins Riekstinš
Juris Leščišins
Kristaps Projums</t>
  </si>
  <si>
    <t>Gustas Malakauskas
Aurimas Kuodis
Pijus Gradauskas</t>
  </si>
  <si>
    <t>Povilas Atmanavičius
Šarūnas Mickevičius
Irmantas Dumbliauskas</t>
  </si>
  <si>
    <t>Eliza Sefera
Laura Vecbaštika
Anija Glezere</t>
  </si>
  <si>
    <t>Kamilė Petrauskaitė
Erika Baranauskaitė
Dominyka Abramavičiūtė</t>
  </si>
  <si>
    <t>Juta Murzina
Glebs Voronko
Emils Putninš</t>
  </si>
  <si>
    <t>Laura Leneviča
Elina Leščišina
Daila Gravite</t>
  </si>
  <si>
    <t>162
159
12</t>
  </si>
  <si>
    <t>22
29
3</t>
  </si>
  <si>
    <t>15
24
19</t>
  </si>
  <si>
    <t>Rolands Kokins
Davis Jaunzemis
Rainers Jakabsons</t>
  </si>
  <si>
    <t>Stefans Romanoss
Janis-Eduards Dombrovskis
Marta Zandere</t>
  </si>
  <si>
    <t>Bruno Vebers
Ralfs Maisinš
Anija Glezere</t>
  </si>
  <si>
    <t>Komandinių plaukimų rezultatai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</si>
</sst>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[$-409]dddd\,\ d\ mmmm\,\ yyyy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vertical="top" wrapText="1"/>
    </xf>
    <xf numFmtId="2" fontId="5" fillId="0" borderId="13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1" fontId="5" fillId="0" borderId="10" xfId="0" applyNumberFormat="1" applyFont="1" applyBorder="1" applyAlignment="1">
      <alignment vertical="top" wrapText="1"/>
    </xf>
    <xf numFmtId="0" fontId="5" fillId="33" borderId="0" xfId="0" applyFont="1" applyFill="1" applyAlignment="1">
      <alignment/>
    </xf>
    <xf numFmtId="1" fontId="5" fillId="0" borderId="16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180" fontId="8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180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/>
    </xf>
    <xf numFmtId="180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29" xfId="0" applyNumberFormat="1" applyFont="1" applyBorder="1" applyAlignment="1">
      <alignment/>
    </xf>
    <xf numFmtId="1" fontId="5" fillId="0" borderId="3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2" fontId="5" fillId="0" borderId="34" xfId="0" applyNumberFormat="1" applyFont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2" fontId="5" fillId="0" borderId="35" xfId="0" applyNumberFormat="1" applyFont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180" fontId="6" fillId="0" borderId="38" xfId="0" applyNumberFormat="1" applyFont="1" applyBorder="1" applyAlignment="1">
      <alignment horizontal="center"/>
    </xf>
    <xf numFmtId="180" fontId="6" fillId="0" borderId="37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0" fontId="5" fillId="0" borderId="4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2" fontId="5" fillId="0" borderId="41" xfId="0" applyNumberFormat="1" applyFont="1" applyBorder="1" applyAlignment="1">
      <alignment/>
    </xf>
    <xf numFmtId="1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2" fontId="5" fillId="0" borderId="35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vertical="top" wrapText="1"/>
    </xf>
    <xf numFmtId="0" fontId="5" fillId="0" borderId="36" xfId="0" applyFont="1" applyFill="1" applyBorder="1" applyAlignment="1">
      <alignment wrapText="1"/>
    </xf>
    <xf numFmtId="1" fontId="5" fillId="0" borderId="36" xfId="0" applyNumberFormat="1" applyFont="1" applyBorder="1" applyAlignment="1">
      <alignment vertical="top" wrapText="1"/>
    </xf>
    <xf numFmtId="0" fontId="6" fillId="0" borderId="4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2" fontId="5" fillId="0" borderId="39" xfId="0" applyNumberFormat="1" applyFont="1" applyBorder="1" applyAlignment="1">
      <alignment horizontal="right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5" xfId="57" applyFont="1" applyFill="1" applyBorder="1" applyAlignment="1">
      <alignment horizontal="center" vertical="center"/>
      <protection/>
    </xf>
    <xf numFmtId="2" fontId="5" fillId="0" borderId="14" xfId="0" applyNumberFormat="1" applyFont="1" applyBorder="1" applyAlignment="1">
      <alignment horizontal="right"/>
    </xf>
    <xf numFmtId="180" fontId="6" fillId="0" borderId="48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2" fontId="5" fillId="0" borderId="26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180" fontId="11" fillId="0" borderId="45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right"/>
    </xf>
    <xf numFmtId="1" fontId="5" fillId="0" borderId="44" xfId="0" applyNumberFormat="1" applyFont="1" applyFill="1" applyBorder="1" applyAlignment="1">
      <alignment/>
    </xf>
    <xf numFmtId="2" fontId="5" fillId="0" borderId="41" xfId="0" applyNumberFormat="1" applyFont="1" applyFill="1" applyBorder="1" applyAlignment="1">
      <alignment/>
    </xf>
    <xf numFmtId="1" fontId="5" fillId="0" borderId="42" xfId="0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1" fontId="5" fillId="0" borderId="32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1" fontId="5" fillId="0" borderId="30" xfId="0" applyNumberFormat="1" applyFont="1" applyFill="1" applyBorder="1" applyAlignment="1">
      <alignment/>
    </xf>
    <xf numFmtId="2" fontId="5" fillId="0" borderId="31" xfId="0" applyNumberFormat="1" applyFont="1" applyFill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35" xfId="57" applyFont="1" applyFill="1" applyBorder="1" applyAlignment="1" quotePrefix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2" fontId="5" fillId="0" borderId="42" xfId="0" applyNumberFormat="1" applyFont="1" applyBorder="1" applyAlignment="1">
      <alignment horizontal="right"/>
    </xf>
    <xf numFmtId="1" fontId="5" fillId="0" borderId="53" xfId="0" applyNumberFormat="1" applyFont="1" applyBorder="1" applyAlignment="1">
      <alignment/>
    </xf>
    <xf numFmtId="2" fontId="5" fillId="0" borderId="54" xfId="0" applyNumberFormat="1" applyFont="1" applyBorder="1" applyAlignment="1">
      <alignment/>
    </xf>
    <xf numFmtId="2" fontId="5" fillId="0" borderId="55" xfId="0" applyNumberFormat="1" applyFont="1" applyBorder="1" applyAlignment="1">
      <alignment horizontal="right"/>
    </xf>
    <xf numFmtId="1" fontId="5" fillId="0" borderId="56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6" fillId="0" borderId="59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36" xfId="58" applyFont="1" applyFill="1" applyBorder="1" applyAlignment="1">
      <alignment horizontal="left" vertical="center"/>
      <protection/>
    </xf>
    <xf numFmtId="0" fontId="5" fillId="0" borderId="42" xfId="58" applyFont="1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3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6" xfId="58" applyFont="1" applyFill="1" applyBorder="1" applyAlignment="1">
      <alignment vertical="center"/>
      <protection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36" xfId="58" applyFont="1" applyFill="1" applyBorder="1" applyAlignment="1">
      <alignment horizontal="left"/>
      <protection/>
    </xf>
    <xf numFmtId="0" fontId="5" fillId="0" borderId="44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1" fontId="5" fillId="0" borderId="21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180" fontId="6" fillId="0" borderId="6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" fontId="5" fillId="0" borderId="36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1" fontId="5" fillId="0" borderId="36" xfId="0" applyNumberFormat="1" applyFont="1" applyFill="1" applyBorder="1" applyAlignment="1">
      <alignment/>
    </xf>
    <xf numFmtId="2" fontId="5" fillId="0" borderId="36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1" fontId="5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1" fontId="5" fillId="0" borderId="43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80" fontId="6" fillId="0" borderId="62" xfId="0" applyNumberFormat="1" applyFont="1" applyBorder="1" applyAlignment="1">
      <alignment horizontal="center"/>
    </xf>
    <xf numFmtId="1" fontId="5" fillId="0" borderId="40" xfId="0" applyNumberFormat="1" applyFont="1" applyFill="1" applyBorder="1" applyAlignment="1">
      <alignment/>
    </xf>
    <xf numFmtId="1" fontId="5" fillId="0" borderId="27" xfId="0" applyNumberFormat="1" applyFont="1" applyFill="1" applyBorder="1" applyAlignment="1">
      <alignment/>
    </xf>
    <xf numFmtId="1" fontId="5" fillId="0" borderId="28" xfId="0" applyNumberFormat="1" applyFont="1" applyFill="1" applyBorder="1" applyAlignment="1">
      <alignment/>
    </xf>
    <xf numFmtId="0" fontId="6" fillId="0" borderId="46" xfId="0" applyFont="1" applyBorder="1" applyAlignment="1">
      <alignment horizontal="center"/>
    </xf>
    <xf numFmtId="0" fontId="5" fillId="0" borderId="57" xfId="57" applyFont="1" applyFill="1" applyBorder="1" applyAlignment="1">
      <alignment horizontal="center"/>
      <protection/>
    </xf>
    <xf numFmtId="0" fontId="5" fillId="0" borderId="47" xfId="57" applyFont="1" applyFill="1" applyBorder="1" applyAlignment="1">
      <alignment horizontal="center"/>
      <protection/>
    </xf>
    <xf numFmtId="0" fontId="5" fillId="0" borderId="47" xfId="57" applyFont="1" applyFill="1" applyBorder="1" applyAlignment="1">
      <alignment horizontal="center" vertical="center"/>
      <protection/>
    </xf>
    <xf numFmtId="0" fontId="5" fillId="0" borderId="52" xfId="0" applyFont="1" applyBorder="1" applyAlignment="1">
      <alignment horizontal="center"/>
    </xf>
    <xf numFmtId="0" fontId="5" fillId="0" borderId="46" xfId="57" applyFont="1" applyFill="1" applyBorder="1" applyAlignment="1">
      <alignment horizontal="center"/>
      <protection/>
    </xf>
    <xf numFmtId="0" fontId="5" fillId="0" borderId="63" xfId="0" applyFont="1" applyFill="1" applyBorder="1" applyAlignment="1">
      <alignment horizontal="center"/>
    </xf>
    <xf numFmtId="0" fontId="5" fillId="0" borderId="27" xfId="58" applyFont="1" applyFill="1" applyBorder="1" applyAlignment="1">
      <alignment horizontal="left"/>
      <protection/>
    </xf>
    <xf numFmtId="0" fontId="5" fillId="0" borderId="37" xfId="0" applyFont="1" applyFill="1" applyBorder="1" applyAlignment="1">
      <alignment horizontal="center" vertical="center"/>
    </xf>
    <xf numFmtId="0" fontId="50" fillId="0" borderId="0" xfId="58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11" fillId="0" borderId="0" xfId="0" applyFont="1" applyAlignment="1">
      <alignment/>
    </xf>
    <xf numFmtId="1" fontId="5" fillId="0" borderId="36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vertical="top"/>
    </xf>
    <xf numFmtId="0" fontId="11" fillId="33" borderId="0" xfId="0" applyFont="1" applyFill="1" applyAlignment="1">
      <alignment/>
    </xf>
    <xf numFmtId="1" fontId="5" fillId="0" borderId="12" xfId="0" applyNumberFormat="1" applyFont="1" applyBorder="1" applyAlignment="1">
      <alignment vertical="top"/>
    </xf>
    <xf numFmtId="1" fontId="5" fillId="0" borderId="18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5" fillId="33" borderId="0" xfId="0" applyFont="1" applyFill="1" applyAlignment="1">
      <alignment/>
    </xf>
    <xf numFmtId="1" fontId="5" fillId="0" borderId="64" xfId="0" applyNumberFormat="1" applyFont="1" applyBorder="1" applyAlignment="1">
      <alignment vertical="top"/>
    </xf>
    <xf numFmtId="0" fontId="5" fillId="0" borderId="34" xfId="0" applyFont="1" applyFill="1" applyBorder="1" applyAlignment="1">
      <alignment horizontal="center" vertical="center"/>
    </xf>
    <xf numFmtId="0" fontId="5" fillId="0" borderId="36" xfId="58" applyFont="1" applyFill="1" applyBorder="1" applyAlignment="1">
      <alignment horizontal="center" vertical="center"/>
      <protection/>
    </xf>
    <xf numFmtId="0" fontId="6" fillId="0" borderId="65" xfId="0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0" borderId="12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wrapText="1"/>
      <protection/>
    </xf>
    <xf numFmtId="0" fontId="5" fillId="0" borderId="27" xfId="58" applyFont="1" applyFill="1" applyBorder="1" applyAlignment="1">
      <alignment wrapText="1"/>
      <protection/>
    </xf>
    <xf numFmtId="0" fontId="5" fillId="0" borderId="19" xfId="0" applyFont="1" applyFill="1" applyBorder="1" applyAlignment="1">
      <alignment horizontal="center"/>
    </xf>
    <xf numFmtId="1" fontId="5" fillId="0" borderId="66" xfId="0" applyNumberFormat="1" applyFont="1" applyBorder="1" applyAlignment="1">
      <alignment/>
    </xf>
    <xf numFmtId="2" fontId="5" fillId="0" borderId="67" xfId="0" applyNumberFormat="1" applyFont="1" applyBorder="1" applyAlignment="1">
      <alignment/>
    </xf>
    <xf numFmtId="1" fontId="5" fillId="0" borderId="62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1" fontId="5" fillId="0" borderId="25" xfId="0" applyNumberFormat="1" applyFont="1" applyBorder="1" applyAlignment="1">
      <alignment vertical="top"/>
    </xf>
    <xf numFmtId="2" fontId="5" fillId="0" borderId="48" xfId="0" applyNumberFormat="1" applyFont="1" applyBorder="1" applyAlignment="1">
      <alignment horizontal="right"/>
    </xf>
    <xf numFmtId="0" fontId="5" fillId="34" borderId="44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1" fontId="5" fillId="34" borderId="44" xfId="0" applyNumberFormat="1" applyFont="1" applyFill="1" applyBorder="1" applyAlignment="1">
      <alignment/>
    </xf>
    <xf numFmtId="2" fontId="5" fillId="34" borderId="41" xfId="0" applyNumberFormat="1" applyFont="1" applyFill="1" applyBorder="1" applyAlignment="1">
      <alignment/>
    </xf>
    <xf numFmtId="1" fontId="5" fillId="34" borderId="42" xfId="0" applyNumberFormat="1" applyFont="1" applyFill="1" applyBorder="1" applyAlignment="1">
      <alignment/>
    </xf>
    <xf numFmtId="2" fontId="5" fillId="34" borderId="43" xfId="0" applyNumberFormat="1" applyFont="1" applyFill="1" applyBorder="1" applyAlignment="1">
      <alignment/>
    </xf>
    <xf numFmtId="1" fontId="5" fillId="34" borderId="36" xfId="0" applyNumberFormat="1" applyFont="1" applyFill="1" applyBorder="1" applyAlignment="1">
      <alignment vertical="top"/>
    </xf>
    <xf numFmtId="2" fontId="5" fillId="34" borderId="42" xfId="0" applyNumberFormat="1" applyFont="1" applyFill="1" applyBorder="1" applyAlignment="1">
      <alignment horizontal="right"/>
    </xf>
    <xf numFmtId="0" fontId="5" fillId="34" borderId="57" xfId="0" applyFont="1" applyFill="1" applyBorder="1" applyAlignment="1">
      <alignment horizontal="center"/>
    </xf>
    <xf numFmtId="1" fontId="5" fillId="34" borderId="32" xfId="0" applyNumberFormat="1" applyFont="1" applyFill="1" applyBorder="1" applyAlignment="1">
      <alignment/>
    </xf>
    <xf numFmtId="2" fontId="5" fillId="34" borderId="29" xfId="0" applyNumberFormat="1" applyFont="1" applyFill="1" applyBorder="1" applyAlignment="1">
      <alignment/>
    </xf>
    <xf numFmtId="1" fontId="5" fillId="34" borderId="30" xfId="0" applyNumberFormat="1" applyFont="1" applyFill="1" applyBorder="1" applyAlignment="1">
      <alignment/>
    </xf>
    <xf numFmtId="2" fontId="5" fillId="34" borderId="31" xfId="0" applyNumberFormat="1" applyFont="1" applyFill="1" applyBorder="1" applyAlignment="1">
      <alignment/>
    </xf>
    <xf numFmtId="2" fontId="5" fillId="34" borderId="15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 vertical="top"/>
    </xf>
    <xf numFmtId="2" fontId="5" fillId="34" borderId="14" xfId="0" applyNumberFormat="1" applyFont="1" applyFill="1" applyBorder="1" applyAlignment="1">
      <alignment horizontal="right"/>
    </xf>
    <xf numFmtId="0" fontId="5" fillId="34" borderId="47" xfId="0" applyFont="1" applyFill="1" applyBorder="1" applyAlignment="1">
      <alignment horizontal="center"/>
    </xf>
    <xf numFmtId="1" fontId="5" fillId="34" borderId="19" xfId="0" applyNumberFormat="1" applyFont="1" applyFill="1" applyBorder="1" applyAlignment="1">
      <alignment/>
    </xf>
    <xf numFmtId="2" fontId="5" fillId="34" borderId="20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5" fillId="34" borderId="22" xfId="0" applyNumberFormat="1" applyFont="1" applyFill="1" applyBorder="1" applyAlignment="1">
      <alignment/>
    </xf>
    <xf numFmtId="2" fontId="5" fillId="34" borderId="17" xfId="0" applyNumberFormat="1" applyFont="1" applyFill="1" applyBorder="1" applyAlignment="1">
      <alignment/>
    </xf>
    <xf numFmtId="1" fontId="5" fillId="34" borderId="18" xfId="0" applyNumberFormat="1" applyFont="1" applyFill="1" applyBorder="1" applyAlignment="1">
      <alignment vertical="top"/>
    </xf>
    <xf numFmtId="2" fontId="5" fillId="34" borderId="39" xfId="0" applyNumberFormat="1" applyFont="1" applyFill="1" applyBorder="1" applyAlignment="1">
      <alignment horizontal="right"/>
    </xf>
    <xf numFmtId="0" fontId="5" fillId="34" borderId="46" xfId="0" applyFont="1" applyFill="1" applyBorder="1" applyAlignment="1">
      <alignment horizontal="center"/>
    </xf>
    <xf numFmtId="2" fontId="5" fillId="34" borderId="35" xfId="0" applyNumberFormat="1" applyFont="1" applyFill="1" applyBorder="1" applyAlignment="1">
      <alignment horizontal="right"/>
    </xf>
    <xf numFmtId="2" fontId="5" fillId="34" borderId="26" xfId="0" applyNumberFormat="1" applyFont="1" applyFill="1" applyBorder="1" applyAlignment="1">
      <alignment horizontal="right"/>
    </xf>
    <xf numFmtId="2" fontId="5" fillId="34" borderId="37" xfId="0" applyNumberFormat="1" applyFont="1" applyFill="1" applyBorder="1" applyAlignment="1">
      <alignment horizontal="right"/>
    </xf>
    <xf numFmtId="0" fontId="5" fillId="34" borderId="33" xfId="0" applyFont="1" applyFill="1" applyBorder="1" applyAlignment="1">
      <alignment horizontal="center"/>
    </xf>
    <xf numFmtId="1" fontId="5" fillId="34" borderId="56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1" fontId="5" fillId="34" borderId="53" xfId="0" applyNumberFormat="1" applyFont="1" applyFill="1" applyBorder="1" applyAlignment="1">
      <alignment/>
    </xf>
    <xf numFmtId="1" fontId="5" fillId="34" borderId="64" xfId="0" applyNumberFormat="1" applyFont="1" applyFill="1" applyBorder="1" applyAlignment="1">
      <alignment vertical="top"/>
    </xf>
    <xf numFmtId="1" fontId="5" fillId="34" borderId="66" xfId="0" applyNumberFormat="1" applyFont="1" applyFill="1" applyBorder="1" applyAlignment="1">
      <alignment/>
    </xf>
    <xf numFmtId="2" fontId="5" fillId="34" borderId="67" xfId="0" applyNumberFormat="1" applyFont="1" applyFill="1" applyBorder="1" applyAlignment="1">
      <alignment/>
    </xf>
    <xf numFmtId="1" fontId="5" fillId="34" borderId="62" xfId="0" applyNumberFormat="1" applyFont="1" applyFill="1" applyBorder="1" applyAlignment="1">
      <alignment/>
    </xf>
    <xf numFmtId="0" fontId="5" fillId="34" borderId="51" xfId="0" applyFont="1" applyFill="1" applyBorder="1" applyAlignment="1">
      <alignment horizontal="center"/>
    </xf>
    <xf numFmtId="0" fontId="5" fillId="34" borderId="68" xfId="0" applyFont="1" applyFill="1" applyBorder="1" applyAlignment="1">
      <alignment horizontal="center"/>
    </xf>
    <xf numFmtId="0" fontId="5" fillId="0" borderId="10" xfId="58" applyFont="1" applyFill="1" applyBorder="1" applyAlignment="1">
      <alignment horizontal="left" vertical="top"/>
      <protection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51" fillId="0" borderId="0" xfId="58" applyFont="1" applyFill="1" applyBorder="1" applyAlignment="1">
      <alignment horizontal="center"/>
      <protection/>
    </xf>
    <xf numFmtId="0" fontId="50" fillId="0" borderId="10" xfId="58" applyFont="1" applyFill="1" applyBorder="1" applyAlignment="1">
      <alignment horizontal="left"/>
      <protection/>
    </xf>
    <xf numFmtId="0" fontId="50" fillId="0" borderId="10" xfId="58" applyFont="1" applyFill="1" applyBorder="1" applyAlignment="1">
      <alignment/>
      <protection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45" xfId="57" applyFont="1" applyFill="1" applyBorder="1" applyAlignment="1">
      <alignment wrapText="1"/>
      <protection/>
    </xf>
    <xf numFmtId="0" fontId="6" fillId="0" borderId="49" xfId="57" applyFont="1" applyFill="1" applyBorder="1" applyAlignment="1">
      <alignment horizontal="center" vertical="center"/>
      <protection/>
    </xf>
    <xf numFmtId="0" fontId="6" fillId="0" borderId="45" xfId="0" applyFont="1" applyFill="1" applyBorder="1" applyAlignment="1">
      <alignment wrapText="1"/>
    </xf>
    <xf numFmtId="0" fontId="6" fillId="0" borderId="20" xfId="57" applyFont="1" applyFill="1" applyBorder="1" applyAlignment="1">
      <alignment wrapText="1"/>
      <protection/>
    </xf>
    <xf numFmtId="0" fontId="6" fillId="0" borderId="50" xfId="57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58" applyFont="1" applyFill="1" applyBorder="1" applyAlignment="1">
      <alignment/>
      <protection/>
    </xf>
    <xf numFmtId="0" fontId="50" fillId="0" borderId="15" xfId="58" applyFont="1" applyFill="1" applyBorder="1" applyAlignment="1">
      <alignment/>
      <protection/>
    </xf>
    <xf numFmtId="0" fontId="50" fillId="0" borderId="10" xfId="58" applyFont="1" applyFill="1" applyBorder="1" applyAlignment="1">
      <alignment horizontal="center"/>
      <protection/>
    </xf>
    <xf numFmtId="0" fontId="50" fillId="0" borderId="18" xfId="58" applyFont="1" applyFill="1" applyBorder="1" applyAlignment="1">
      <alignment horizontal="left"/>
      <protection/>
    </xf>
    <xf numFmtId="0" fontId="50" fillId="0" borderId="18" xfId="58" applyFont="1" applyFill="1" applyBorder="1" applyAlignment="1">
      <alignment/>
      <protection/>
    </xf>
    <xf numFmtId="0" fontId="5" fillId="0" borderId="57" xfId="0" applyFont="1" applyBorder="1" applyAlignment="1" quotePrefix="1">
      <alignment horizontal="center"/>
    </xf>
    <xf numFmtId="0" fontId="5" fillId="0" borderId="52" xfId="0" applyFont="1" applyBorder="1" applyAlignment="1" quotePrefix="1">
      <alignment horizontal="center"/>
    </xf>
    <xf numFmtId="0" fontId="5" fillId="0" borderId="58" xfId="0" applyFont="1" applyBorder="1" applyAlignment="1">
      <alignment horizontal="center"/>
    </xf>
    <xf numFmtId="2" fontId="5" fillId="0" borderId="41" xfId="0" applyNumberFormat="1" applyFont="1" applyBorder="1" applyAlignment="1">
      <alignment horizontal="right"/>
    </xf>
    <xf numFmtId="2" fontId="5" fillId="0" borderId="69" xfId="0" applyNumberFormat="1" applyFont="1" applyBorder="1" applyAlignment="1">
      <alignment horizontal="right"/>
    </xf>
    <xf numFmtId="0" fontId="5" fillId="0" borderId="58" xfId="0" applyFont="1" applyBorder="1" applyAlignment="1" quotePrefix="1">
      <alignment horizontal="center"/>
    </xf>
    <xf numFmtId="2" fontId="5" fillId="0" borderId="1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46" xfId="0" applyFont="1" applyFill="1" applyBorder="1" applyAlignment="1">
      <alignment horizontal="center"/>
    </xf>
    <xf numFmtId="1" fontId="5" fillId="0" borderId="70" xfId="0" applyNumberFormat="1" applyFont="1" applyBorder="1" applyAlignment="1">
      <alignment vertical="top"/>
    </xf>
    <xf numFmtId="2" fontId="5" fillId="0" borderId="50" xfId="0" applyNumberFormat="1" applyFont="1" applyBorder="1" applyAlignment="1">
      <alignment horizontal="right"/>
    </xf>
    <xf numFmtId="0" fontId="5" fillId="0" borderId="36" xfId="58" applyFont="1" applyFill="1" applyBorder="1" applyAlignment="1">
      <alignment horizontal="left" vertical="top"/>
      <protection/>
    </xf>
    <xf numFmtId="0" fontId="5" fillId="0" borderId="18" xfId="58" applyFont="1" applyFill="1" applyBorder="1" applyAlignment="1">
      <alignment horizontal="left" vertical="top"/>
      <protection/>
    </xf>
    <xf numFmtId="0" fontId="5" fillId="0" borderId="12" xfId="58" applyFont="1" applyFill="1" applyBorder="1" applyAlignment="1">
      <alignment horizontal="left" vertical="top"/>
      <protection/>
    </xf>
    <xf numFmtId="0" fontId="5" fillId="0" borderId="62" xfId="58" applyFont="1" applyFill="1" applyBorder="1" applyAlignment="1">
      <alignment horizontal="center" vertical="center"/>
      <protection/>
    </xf>
    <xf numFmtId="0" fontId="5" fillId="0" borderId="26" xfId="57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 horizontal="center" vertical="center"/>
    </xf>
    <xf numFmtId="0" fontId="5" fillId="0" borderId="40" xfId="58" applyFont="1" applyBorder="1" applyAlignment="1">
      <alignment vertical="center"/>
      <protection/>
    </xf>
    <xf numFmtId="0" fontId="13" fillId="0" borderId="57" xfId="0" applyFont="1" applyBorder="1" applyAlignment="1">
      <alignment/>
    </xf>
    <xf numFmtId="0" fontId="13" fillId="0" borderId="65" xfId="0" applyFont="1" applyBorder="1" applyAlignment="1">
      <alignment/>
    </xf>
    <xf numFmtId="0" fontId="13" fillId="0" borderId="65" xfId="0" applyFont="1" applyBorder="1" applyAlignment="1" quotePrefix="1">
      <alignment horizontal="left"/>
    </xf>
    <xf numFmtId="0" fontId="13" fillId="0" borderId="38" xfId="0" applyFont="1" applyBorder="1" applyAlignment="1">
      <alignment/>
    </xf>
    <xf numFmtId="0" fontId="13" fillId="0" borderId="0" xfId="0" applyFont="1" applyAlignment="1">
      <alignment/>
    </xf>
    <xf numFmtId="0" fontId="13" fillId="0" borderId="5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71" xfId="0" applyFont="1" applyBorder="1" applyAlignment="1" quotePrefix="1">
      <alignment horizontal="left"/>
    </xf>
    <xf numFmtId="0" fontId="13" fillId="0" borderId="71" xfId="0" applyFont="1" applyBorder="1" applyAlignment="1">
      <alignment/>
    </xf>
    <xf numFmtId="0" fontId="13" fillId="0" borderId="7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73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69" xfId="0" applyFont="1" applyBorder="1" applyAlignment="1">
      <alignment/>
    </xf>
    <xf numFmtId="0" fontId="13" fillId="0" borderId="74" xfId="0" applyFont="1" applyBorder="1" applyAlignment="1">
      <alignment/>
    </xf>
    <xf numFmtId="0" fontId="13" fillId="0" borderId="75" xfId="0" applyFont="1" applyBorder="1" applyAlignment="1">
      <alignment/>
    </xf>
    <xf numFmtId="0" fontId="13" fillId="0" borderId="52" xfId="0" applyFont="1" applyBorder="1" applyAlignment="1" quotePrefix="1">
      <alignment horizontal="right"/>
    </xf>
    <xf numFmtId="0" fontId="13" fillId="0" borderId="47" xfId="0" applyFont="1" applyBorder="1" applyAlignment="1" quotePrefix="1">
      <alignment horizontal="right"/>
    </xf>
    <xf numFmtId="0" fontId="13" fillId="0" borderId="58" xfId="0" applyFont="1" applyBorder="1" applyAlignment="1" quotePrefix="1">
      <alignment horizontal="right"/>
    </xf>
    <xf numFmtId="0" fontId="5" fillId="0" borderId="18" xfId="58" applyFont="1" applyFill="1" applyBorder="1" applyAlignment="1">
      <alignment horizontal="left" vertical="center"/>
      <protection/>
    </xf>
    <xf numFmtId="0" fontId="5" fillId="0" borderId="15" xfId="58" applyFont="1" applyFill="1" applyBorder="1" applyAlignment="1">
      <alignment horizontal="left"/>
      <protection/>
    </xf>
    <xf numFmtId="0" fontId="50" fillId="0" borderId="15" xfId="58" applyFont="1" applyFill="1" applyBorder="1" applyAlignment="1">
      <alignment horizontal="left"/>
      <protection/>
    </xf>
    <xf numFmtId="0" fontId="50" fillId="0" borderId="17" xfId="58" applyFont="1" applyFill="1" applyBorder="1" applyAlignment="1">
      <alignment horizontal="left"/>
      <protection/>
    </xf>
    <xf numFmtId="0" fontId="5" fillId="34" borderId="76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58" applyFont="1" applyBorder="1" applyAlignment="1">
      <alignment vertical="center"/>
      <protection/>
    </xf>
    <xf numFmtId="0" fontId="5" fillId="0" borderId="78" xfId="58" applyFont="1" applyFill="1" applyBorder="1" applyAlignment="1">
      <alignment horizontal="left" vertical="top"/>
      <protection/>
    </xf>
    <xf numFmtId="0" fontId="5" fillId="0" borderId="79" xfId="58" applyFont="1" applyBorder="1" applyAlignment="1">
      <alignment horizontal="center" vertical="center"/>
      <protection/>
    </xf>
    <xf numFmtId="0" fontId="5" fillId="0" borderId="80" xfId="57" applyFont="1" applyFill="1" applyBorder="1" applyAlignment="1">
      <alignment horizontal="center" vertical="center"/>
      <protection/>
    </xf>
    <xf numFmtId="1" fontId="5" fillId="0" borderId="81" xfId="0" applyNumberFormat="1" applyFont="1" applyBorder="1" applyAlignment="1">
      <alignment/>
    </xf>
    <xf numFmtId="2" fontId="5" fillId="0" borderId="82" xfId="0" applyNumberFormat="1" applyFont="1" applyBorder="1" applyAlignment="1">
      <alignment/>
    </xf>
    <xf numFmtId="1" fontId="5" fillId="0" borderId="79" xfId="0" applyNumberFormat="1" applyFont="1" applyBorder="1" applyAlignment="1">
      <alignment/>
    </xf>
    <xf numFmtId="2" fontId="5" fillId="0" borderId="77" xfId="0" applyNumberFormat="1" applyFont="1" applyBorder="1" applyAlignment="1">
      <alignment/>
    </xf>
    <xf numFmtId="1" fontId="5" fillId="0" borderId="78" xfId="0" applyNumberFormat="1" applyFont="1" applyBorder="1" applyAlignment="1">
      <alignment vertical="top"/>
    </xf>
    <xf numFmtId="2" fontId="5" fillId="0" borderId="80" xfId="0" applyNumberFormat="1" applyFont="1" applyBorder="1" applyAlignment="1">
      <alignment horizontal="right"/>
    </xf>
    <xf numFmtId="0" fontId="5" fillId="0" borderId="31" xfId="58" applyFont="1" applyFill="1" applyBorder="1" applyAlignment="1">
      <alignment horizontal="left"/>
      <protection/>
    </xf>
    <xf numFmtId="0" fontId="5" fillId="0" borderId="12" xfId="58" applyFont="1" applyFill="1" applyBorder="1" applyAlignment="1">
      <alignment horizontal="left"/>
      <protection/>
    </xf>
    <xf numFmtId="0" fontId="5" fillId="0" borderId="12" xfId="58" applyFont="1" applyFill="1" applyBorder="1" applyAlignment="1">
      <alignment/>
      <protection/>
    </xf>
    <xf numFmtId="0" fontId="50" fillId="0" borderId="27" xfId="58" applyFont="1" applyFill="1" applyBorder="1" applyAlignment="1">
      <alignment horizontal="left"/>
      <protection/>
    </xf>
    <xf numFmtId="0" fontId="5" fillId="0" borderId="23" xfId="58" applyFont="1" applyFill="1" applyBorder="1" applyAlignment="1">
      <alignment horizontal="left"/>
      <protection/>
    </xf>
    <xf numFmtId="0" fontId="50" fillId="0" borderId="28" xfId="58" applyFont="1" applyFill="1" applyBorder="1" applyAlignment="1">
      <alignment horizontal="left"/>
      <protection/>
    </xf>
    <xf numFmtId="0" fontId="5" fillId="0" borderId="40" xfId="58" applyFont="1" applyFill="1" applyBorder="1" applyAlignment="1">
      <alignment/>
      <protection/>
    </xf>
    <xf numFmtId="0" fontId="5" fillId="0" borderId="31" xfId="58" applyFont="1" applyFill="1" applyBorder="1" applyAlignment="1">
      <alignment/>
      <protection/>
    </xf>
    <xf numFmtId="0" fontId="5" fillId="0" borderId="15" xfId="0" applyFont="1" applyFill="1" applyBorder="1" applyAlignment="1">
      <alignment/>
    </xf>
    <xf numFmtId="0" fontId="5" fillId="0" borderId="17" xfId="58" applyFont="1" applyFill="1" applyBorder="1" applyAlignment="1">
      <alignment/>
      <protection/>
    </xf>
    <xf numFmtId="0" fontId="50" fillId="0" borderId="43" xfId="58" applyFont="1" applyFill="1" applyBorder="1" applyAlignment="1">
      <alignment horizontal="left" vertical="top"/>
      <protection/>
    </xf>
    <xf numFmtId="0" fontId="50" fillId="0" borderId="36" xfId="58" applyFont="1" applyFill="1" applyBorder="1" applyAlignment="1">
      <alignment vertical="top"/>
      <protection/>
    </xf>
    <xf numFmtId="0" fontId="50" fillId="0" borderId="15" xfId="58" applyFont="1" applyFill="1" applyBorder="1" applyAlignment="1">
      <alignment horizontal="left" vertical="top"/>
      <protection/>
    </xf>
    <xf numFmtId="0" fontId="50" fillId="0" borderId="10" xfId="58" applyFont="1" applyFill="1" applyBorder="1" applyAlignment="1">
      <alignment vertical="top"/>
      <protection/>
    </xf>
    <xf numFmtId="0" fontId="5" fillId="0" borderId="43" xfId="58" applyFont="1" applyFill="1" applyBorder="1" applyAlignment="1">
      <alignment horizontal="left"/>
      <protection/>
    </xf>
    <xf numFmtId="0" fontId="5" fillId="0" borderId="43" xfId="58" applyFont="1" applyFill="1" applyBorder="1" applyAlignment="1">
      <alignment/>
      <protection/>
    </xf>
    <xf numFmtId="0" fontId="5" fillId="0" borderId="17" xfId="0" applyFont="1" applyFill="1" applyBorder="1" applyAlignment="1">
      <alignment/>
    </xf>
    <xf numFmtId="0" fontId="5" fillId="35" borderId="32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0" borderId="40" xfId="58" applyFont="1" applyFill="1" applyBorder="1" applyAlignment="1">
      <alignment horizontal="left"/>
      <protection/>
    </xf>
    <xf numFmtId="1" fontId="5" fillId="0" borderId="36" xfId="0" applyNumberFormat="1" applyFont="1" applyFill="1" applyBorder="1" applyAlignment="1">
      <alignment vertical="top"/>
    </xf>
    <xf numFmtId="2" fontId="5" fillId="0" borderId="35" xfId="0" applyNumberFormat="1" applyFont="1" applyFill="1" applyBorder="1" applyAlignment="1">
      <alignment horizontal="right"/>
    </xf>
    <xf numFmtId="2" fontId="5" fillId="0" borderId="42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vertical="top"/>
    </xf>
    <xf numFmtId="2" fontId="5" fillId="0" borderId="26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0" fontId="5" fillId="0" borderId="28" xfId="58" applyFont="1" applyFill="1" applyBorder="1" applyAlignment="1">
      <alignment horizontal="left"/>
      <protection/>
    </xf>
    <xf numFmtId="0" fontId="5" fillId="0" borderId="18" xfId="58" applyFont="1" applyFill="1" applyBorder="1" applyAlignment="1">
      <alignment horizontal="left"/>
      <protection/>
    </xf>
    <xf numFmtId="2" fontId="5" fillId="0" borderId="17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 vertical="top"/>
    </xf>
    <xf numFmtId="2" fontId="5" fillId="0" borderId="37" xfId="0" applyNumberFormat="1" applyFont="1" applyFill="1" applyBorder="1" applyAlignment="1">
      <alignment horizontal="right"/>
    </xf>
    <xf numFmtId="2" fontId="5" fillId="0" borderId="39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vertical="top"/>
    </xf>
    <xf numFmtId="2" fontId="5" fillId="0" borderId="34" xfId="0" applyNumberFormat="1" applyFont="1" applyFill="1" applyBorder="1" applyAlignment="1">
      <alignment horizontal="right"/>
    </xf>
    <xf numFmtId="2" fontId="5" fillId="0" borderId="30" xfId="0" applyNumberFormat="1" applyFont="1" applyFill="1" applyBorder="1" applyAlignment="1">
      <alignment horizontal="right"/>
    </xf>
    <xf numFmtId="0" fontId="5" fillId="0" borderId="25" xfId="58" applyFont="1" applyFill="1" applyBorder="1" applyAlignment="1">
      <alignment horizontal="left"/>
      <protection/>
    </xf>
    <xf numFmtId="0" fontId="5" fillId="0" borderId="47" xfId="0" applyNumberFormat="1" applyFont="1" applyFill="1" applyBorder="1" applyAlignment="1">
      <alignment horizontal="center"/>
    </xf>
    <xf numFmtId="0" fontId="5" fillId="0" borderId="21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55" xfId="5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5" fillId="0" borderId="34" xfId="0" applyFont="1" applyFill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5" fillId="35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5" fillId="0" borderId="33" xfId="58" applyFont="1" applyBorder="1" applyAlignment="1">
      <alignment vertical="center"/>
      <protection/>
    </xf>
    <xf numFmtId="0" fontId="5" fillId="0" borderId="22" xfId="0" applyFont="1" applyFill="1" applyBorder="1" applyAlignment="1">
      <alignment/>
    </xf>
    <xf numFmtId="0" fontId="5" fillId="0" borderId="70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 vertical="center"/>
    </xf>
    <xf numFmtId="2" fontId="5" fillId="34" borderId="53" xfId="0" applyNumberFormat="1" applyFont="1" applyFill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5" fillId="0" borderId="79" xfId="0" applyNumberFormat="1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" fontId="5" fillId="0" borderId="45" xfId="0" applyNumberFormat="1" applyFont="1" applyBorder="1" applyAlignment="1">
      <alignment horizontal="right" vertical="center"/>
    </xf>
    <xf numFmtId="2" fontId="5" fillId="0" borderId="45" xfId="0" applyNumberFormat="1" applyFont="1" applyBorder="1" applyAlignment="1">
      <alignment horizontal="right" vertical="center"/>
    </xf>
    <xf numFmtId="1" fontId="5" fillId="0" borderId="84" xfId="0" applyNumberFormat="1" applyFont="1" applyBorder="1" applyAlignment="1">
      <alignment horizontal="right" vertical="center"/>
    </xf>
    <xf numFmtId="2" fontId="5" fillId="0" borderId="59" xfId="0" applyNumberFormat="1" applyFont="1" applyBorder="1" applyAlignment="1">
      <alignment horizontal="right" vertical="center"/>
    </xf>
    <xf numFmtId="2" fontId="5" fillId="0" borderId="36" xfId="0" applyNumberFormat="1" applyFont="1" applyBorder="1" applyAlignment="1">
      <alignment horizontal="right" vertical="center"/>
    </xf>
    <xf numFmtId="1" fontId="5" fillId="0" borderId="36" xfId="0" applyNumberFormat="1" applyFont="1" applyBorder="1" applyAlignment="1">
      <alignment horizontal="right" vertical="center" wrapText="1"/>
    </xf>
    <xf numFmtId="2" fontId="5" fillId="0" borderId="35" xfId="0" applyNumberFormat="1" applyFont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 wrapText="1"/>
    </xf>
    <xf numFmtId="2" fontId="5" fillId="0" borderId="26" xfId="0" applyNumberFormat="1" applyFont="1" applyBorder="1" applyAlignment="1">
      <alignment horizontal="righ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right" vertical="center"/>
    </xf>
    <xf numFmtId="2" fontId="5" fillId="0" borderId="69" xfId="0" applyNumberFormat="1" applyFont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center"/>
    </xf>
    <xf numFmtId="0" fontId="5" fillId="0" borderId="36" xfId="58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 horizontal="center"/>
      <protection/>
    </xf>
    <xf numFmtId="0" fontId="50" fillId="0" borderId="18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center"/>
      <protection/>
    </xf>
    <xf numFmtId="0" fontId="5" fillId="0" borderId="18" xfId="58" applyFont="1" applyFill="1" applyBorder="1" applyAlignment="1">
      <alignment horizontal="center"/>
      <protection/>
    </xf>
    <xf numFmtId="0" fontId="5" fillId="0" borderId="65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83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/>
    </xf>
    <xf numFmtId="2" fontId="6" fillId="0" borderId="6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8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8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83" xfId="57" applyFont="1" applyFill="1" applyBorder="1" applyAlignment="1">
      <alignment horizontal="center" vertical="center" wrapText="1"/>
      <protection/>
    </xf>
    <xf numFmtId="0" fontId="6" fillId="0" borderId="70" xfId="57" applyFont="1" applyFill="1" applyBorder="1" applyAlignment="1">
      <alignment horizontal="center" vertical="center" wrapText="1"/>
      <protection/>
    </xf>
    <xf numFmtId="0" fontId="6" fillId="0" borderId="7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50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0" fillId="0" borderId="0" xfId="58" applyFont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2" xfId="58" applyFont="1" applyFill="1" applyBorder="1" applyAlignment="1">
      <alignment horizontal="left" vertical="center"/>
      <protection/>
    </xf>
    <xf numFmtId="0" fontId="50" fillId="0" borderId="18" xfId="58" applyFont="1" applyFill="1" applyBorder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4" fillId="0" borderId="0" xfId="57" applyFont="1" applyFill="1" applyBorder="1" applyAlignment="1">
      <alignment horizontal="left" vertical="center"/>
      <protection/>
    </xf>
    <xf numFmtId="0" fontId="6" fillId="0" borderId="70" xfId="57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/>
    </xf>
    <xf numFmtId="0" fontId="5" fillId="0" borderId="57" xfId="57" applyFont="1" applyFill="1" applyBorder="1" applyAlignment="1">
      <alignment horizontal="center" vertical="center"/>
      <protection/>
    </xf>
    <xf numFmtId="0" fontId="5" fillId="0" borderId="52" xfId="57" applyFont="1" applyFill="1" applyBorder="1" applyAlignment="1">
      <alignment horizontal="center" vertical="center"/>
      <protection/>
    </xf>
    <xf numFmtId="0" fontId="6" fillId="0" borderId="65" xfId="57" applyFont="1" applyFill="1" applyBorder="1" applyAlignment="1">
      <alignment horizontal="center" vertical="center" wrapText="1"/>
      <protection/>
    </xf>
    <xf numFmtId="0" fontId="6" fillId="0" borderId="46" xfId="57" applyFont="1" applyFill="1" applyBorder="1" applyAlignment="1">
      <alignment horizontal="center" vertical="center"/>
      <protection/>
    </xf>
    <xf numFmtId="0" fontId="5" fillId="0" borderId="46" xfId="57" applyFont="1" applyFill="1" applyBorder="1" applyAlignment="1">
      <alignment horizontal="center" vertical="center"/>
      <protection/>
    </xf>
    <xf numFmtId="0" fontId="5" fillId="35" borderId="46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1" fontId="5" fillId="0" borderId="85" xfId="0" applyNumberFormat="1" applyFont="1" applyBorder="1" applyAlignment="1">
      <alignment/>
    </xf>
    <xf numFmtId="2" fontId="5" fillId="0" borderId="45" xfId="0" applyNumberFormat="1" applyFont="1" applyBorder="1" applyAlignment="1">
      <alignment/>
    </xf>
    <xf numFmtId="1" fontId="5" fillId="0" borderId="84" xfId="0" applyNumberFormat="1" applyFont="1" applyBorder="1" applyAlignment="1">
      <alignment/>
    </xf>
    <xf numFmtId="2" fontId="5" fillId="0" borderId="59" xfId="0" applyNumberFormat="1" applyFont="1" applyBorder="1" applyAlignment="1">
      <alignment/>
    </xf>
    <xf numFmtId="1" fontId="5" fillId="0" borderId="83" xfId="0" applyNumberFormat="1" applyFont="1" applyBorder="1" applyAlignment="1">
      <alignment vertical="top"/>
    </xf>
    <xf numFmtId="2" fontId="5" fillId="0" borderId="49" xfId="0" applyNumberFormat="1" applyFont="1" applyBorder="1" applyAlignment="1">
      <alignment horizontal="right"/>
    </xf>
    <xf numFmtId="1" fontId="5" fillId="34" borderId="85" xfId="0" applyNumberFormat="1" applyFont="1" applyFill="1" applyBorder="1" applyAlignment="1">
      <alignment/>
    </xf>
    <xf numFmtId="2" fontId="5" fillId="34" borderId="45" xfId="0" applyNumberFormat="1" applyFont="1" applyFill="1" applyBorder="1" applyAlignment="1">
      <alignment/>
    </xf>
    <xf numFmtId="1" fontId="5" fillId="34" borderId="84" xfId="0" applyNumberFormat="1" applyFont="1" applyFill="1" applyBorder="1" applyAlignment="1">
      <alignment/>
    </xf>
    <xf numFmtId="2" fontId="5" fillId="34" borderId="59" xfId="0" applyNumberFormat="1" applyFont="1" applyFill="1" applyBorder="1" applyAlignment="1">
      <alignment/>
    </xf>
    <xf numFmtId="1" fontId="5" fillId="34" borderId="83" xfId="0" applyNumberFormat="1" applyFont="1" applyFill="1" applyBorder="1" applyAlignment="1">
      <alignment vertical="top"/>
    </xf>
    <xf numFmtId="2" fontId="5" fillId="34" borderId="84" xfId="0" applyNumberFormat="1" applyFont="1" applyFill="1" applyBorder="1" applyAlignment="1">
      <alignment horizontal="right"/>
    </xf>
    <xf numFmtId="0" fontId="5" fillId="0" borderId="43" xfId="58" applyFont="1" applyBorder="1" applyAlignment="1">
      <alignment vertical="center"/>
      <protection/>
    </xf>
    <xf numFmtId="0" fontId="5" fillId="0" borderId="42" xfId="58" applyFont="1" applyBorder="1" applyAlignment="1">
      <alignment horizontal="center" vertical="center"/>
      <protection/>
    </xf>
    <xf numFmtId="0" fontId="50" fillId="0" borderId="23" xfId="58" applyFont="1" applyFill="1" applyBorder="1" applyAlignment="1">
      <alignment horizontal="left"/>
      <protection/>
    </xf>
    <xf numFmtId="0" fontId="50" fillId="0" borderId="12" xfId="58" applyFont="1" applyFill="1" applyBorder="1" applyAlignment="1">
      <alignment horizontal="left"/>
      <protection/>
    </xf>
    <xf numFmtId="0" fontId="50" fillId="0" borderId="12" xfId="58" applyFont="1" applyFill="1" applyBorder="1" applyAlignment="1">
      <alignment horizontal="center"/>
      <protection/>
    </xf>
    <xf numFmtId="0" fontId="6" fillId="0" borderId="64" xfId="0" applyFont="1" applyFill="1" applyBorder="1" applyAlignment="1">
      <alignment horizontal="center" vertical="center"/>
    </xf>
    <xf numFmtId="0" fontId="5" fillId="0" borderId="27" xfId="58" applyFont="1" applyBorder="1" applyAlignment="1">
      <alignment horizontal="left" wrapText="1"/>
      <protection/>
    </xf>
    <xf numFmtId="0" fontId="5" fillId="0" borderId="28" xfId="58" applyFont="1" applyBorder="1" applyAlignment="1">
      <alignment vertical="center"/>
      <protection/>
    </xf>
    <xf numFmtId="0" fontId="5" fillId="0" borderId="27" xfId="58" applyFont="1" applyFill="1" applyBorder="1" applyAlignment="1">
      <alignment/>
      <protection/>
    </xf>
    <xf numFmtId="0" fontId="5" fillId="0" borderId="68" xfId="58" applyFont="1" applyBorder="1">
      <alignment/>
      <protection/>
    </xf>
    <xf numFmtId="0" fontId="5" fillId="0" borderId="18" xfId="58" applyFont="1" applyBorder="1" applyAlignment="1">
      <alignment horizontal="left"/>
      <protection/>
    </xf>
    <xf numFmtId="0" fontId="5" fillId="0" borderId="70" xfId="58" applyFont="1" applyBorder="1" applyAlignment="1">
      <alignment horizontal="left"/>
      <protection/>
    </xf>
    <xf numFmtId="0" fontId="5" fillId="0" borderId="14" xfId="58" applyFont="1" applyBorder="1" applyAlignment="1">
      <alignment horizontal="center" vertical="center"/>
      <protection/>
    </xf>
    <xf numFmtId="0" fontId="5" fillId="0" borderId="39" xfId="58" applyFont="1" applyFill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59" xfId="58" applyFont="1" applyBorder="1" applyAlignment="1">
      <alignment vertical="center"/>
      <protection/>
    </xf>
    <xf numFmtId="0" fontId="5" fillId="0" borderId="83" xfId="58" applyFont="1" applyFill="1" applyBorder="1" applyAlignment="1">
      <alignment horizontal="left" vertical="top"/>
      <protection/>
    </xf>
    <xf numFmtId="0" fontId="5" fillId="0" borderId="84" xfId="58" applyFont="1" applyBorder="1" applyAlignment="1">
      <alignment horizontal="center" vertical="center"/>
      <protection/>
    </xf>
    <xf numFmtId="0" fontId="5" fillId="0" borderId="49" xfId="57" applyFont="1" applyFill="1" applyBorder="1" applyAlignment="1">
      <alignment horizontal="center" vertical="center"/>
      <protection/>
    </xf>
    <xf numFmtId="0" fontId="5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58" applyFont="1" applyFill="1" applyBorder="1" applyAlignment="1">
      <alignment horizontal="left"/>
      <protection/>
    </xf>
    <xf numFmtId="0" fontId="50" fillId="0" borderId="18" xfId="58" applyFont="1" applyFill="1" applyBorder="1" applyAlignment="1">
      <alignment vertical="top"/>
      <protection/>
    </xf>
    <xf numFmtId="0" fontId="5" fillId="0" borderId="22" xfId="0" applyFont="1" applyBorder="1" applyAlignment="1">
      <alignment/>
    </xf>
    <xf numFmtId="0" fontId="5" fillId="0" borderId="70" xfId="0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58" xfId="57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vertical="center"/>
      <protection/>
    </xf>
    <xf numFmtId="0" fontId="5" fillId="0" borderId="37" xfId="57" applyFont="1" applyFill="1" applyBorder="1" applyAlignment="1" quotePrefix="1">
      <alignment horizontal="center" vertical="center"/>
      <protection/>
    </xf>
    <xf numFmtId="0" fontId="5" fillId="0" borderId="37" xfId="57" applyFont="1" applyFill="1" applyBorder="1" applyAlignment="1">
      <alignment horizontal="center" vertical="center"/>
      <protection/>
    </xf>
    <xf numFmtId="0" fontId="5" fillId="0" borderId="70" xfId="0" applyFont="1" applyFill="1" applyBorder="1" applyAlignment="1">
      <alignment wrapText="1"/>
    </xf>
    <xf numFmtId="1" fontId="5" fillId="0" borderId="22" xfId="0" applyNumberFormat="1" applyFont="1" applyBorder="1" applyAlignment="1">
      <alignment/>
    </xf>
    <xf numFmtId="2" fontId="5" fillId="0" borderId="70" xfId="0" applyNumberFormat="1" applyFont="1" applyBorder="1" applyAlignment="1">
      <alignment/>
    </xf>
    <xf numFmtId="1" fontId="5" fillId="0" borderId="70" xfId="0" applyNumberFormat="1" applyFont="1" applyBorder="1" applyAlignment="1">
      <alignment/>
    </xf>
    <xf numFmtId="1" fontId="5" fillId="0" borderId="70" xfId="0" applyNumberFormat="1" applyFont="1" applyBorder="1" applyAlignment="1">
      <alignment vertical="top" wrapText="1"/>
    </xf>
    <xf numFmtId="1" fontId="5" fillId="0" borderId="33" xfId="0" applyNumberFormat="1" applyFont="1" applyFill="1" applyBorder="1" applyAlignment="1">
      <alignment/>
    </xf>
    <xf numFmtId="2" fontId="5" fillId="0" borderId="70" xfId="0" applyNumberFormat="1" applyFont="1" applyFill="1" applyBorder="1" applyAlignment="1">
      <alignment/>
    </xf>
    <xf numFmtId="1" fontId="5" fillId="0" borderId="70" xfId="0" applyNumberFormat="1" applyFont="1" applyFill="1" applyBorder="1" applyAlignment="1">
      <alignment/>
    </xf>
    <xf numFmtId="2" fontId="5" fillId="0" borderId="20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5" fillId="34" borderId="40" xfId="0" applyNumberFormat="1" applyFont="1" applyFill="1" applyBorder="1" applyAlignment="1">
      <alignment/>
    </xf>
    <xf numFmtId="2" fontId="5" fillId="34" borderId="27" xfId="0" applyNumberFormat="1" applyFont="1" applyFill="1" applyBorder="1" applyAlignment="1">
      <alignment/>
    </xf>
    <xf numFmtId="2" fontId="5" fillId="34" borderId="51" xfId="0" applyNumberFormat="1" applyFont="1" applyFill="1" applyBorder="1" applyAlignment="1">
      <alignment/>
    </xf>
    <xf numFmtId="2" fontId="5" fillId="34" borderId="28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58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180" fontId="4" fillId="0" borderId="0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/>
    </xf>
    <xf numFmtId="0" fontId="5" fillId="0" borderId="5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5"/>
  <sheetViews>
    <sheetView tabSelected="1" zoomScaleSheetLayoutView="100" zoomScalePageLayoutView="0" workbookViewId="0" topLeftCell="A1">
      <selection activeCell="S51" sqref="S51"/>
    </sheetView>
  </sheetViews>
  <sheetFormatPr defaultColWidth="9.140625" defaultRowHeight="12.75"/>
  <cols>
    <col min="1" max="1" width="1.57421875" style="2" customWidth="1"/>
    <col min="2" max="2" width="4.28125" style="2" customWidth="1"/>
    <col min="3" max="3" width="4.00390625" style="2" customWidth="1"/>
    <col min="4" max="4" width="20.8515625" style="2" customWidth="1"/>
    <col min="5" max="5" width="16.8515625" style="161" customWidth="1"/>
    <col min="6" max="7" width="5.7109375" style="2" customWidth="1"/>
    <col min="8" max="8" width="2.8515625" style="11" hidden="1" customWidth="1"/>
    <col min="9" max="9" width="5.57421875" style="12" hidden="1" customWidth="1"/>
    <col min="10" max="10" width="2.8515625" style="11" hidden="1" customWidth="1"/>
    <col min="11" max="11" width="5.57421875" style="12" hidden="1" customWidth="1"/>
    <col min="12" max="12" width="6.57421875" style="13" hidden="1" customWidth="1"/>
    <col min="13" max="13" width="5.140625" style="11" hidden="1" customWidth="1"/>
    <col min="14" max="14" width="6.28125" style="13" hidden="1" customWidth="1"/>
    <col min="15" max="15" width="2.8515625" style="11" customWidth="1"/>
    <col min="16" max="16" width="5.57421875" style="12" customWidth="1"/>
    <col min="17" max="17" width="2.8515625" style="11" customWidth="1"/>
    <col min="18" max="18" width="5.57421875" style="12" customWidth="1"/>
    <col min="19" max="19" width="6.421875" style="13" customWidth="1"/>
    <col min="20" max="20" width="5.140625" style="11" customWidth="1"/>
    <col min="21" max="21" width="6.28125" style="13" customWidth="1"/>
    <col min="22" max="22" width="9.28125" style="13" hidden="1" customWidth="1"/>
    <col min="23" max="23" width="4.57421875" style="99" customWidth="1"/>
    <col min="24" max="16384" width="9.140625" style="2" customWidth="1"/>
  </cols>
  <sheetData>
    <row r="1" spans="2:23" ht="18.75">
      <c r="B1" s="464" t="s">
        <v>127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</row>
    <row r="2" spans="2:23" ht="18.75">
      <c r="B2" s="464" t="s">
        <v>50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</row>
    <row r="3" spans="2:22" ht="12.75">
      <c r="B3" s="10"/>
      <c r="D3" s="10"/>
      <c r="E3" s="268"/>
      <c r="F3" s="11"/>
      <c r="G3" s="11"/>
      <c r="S3" s="465" t="s">
        <v>123</v>
      </c>
      <c r="T3" s="465"/>
      <c r="U3" s="465"/>
      <c r="V3" s="465"/>
    </row>
    <row r="4" spans="3:22" ht="16.5" customHeight="1">
      <c r="C4" s="1"/>
      <c r="D4" s="1"/>
      <c r="E4" s="162"/>
      <c r="F4" s="1"/>
      <c r="G4" s="1"/>
      <c r="H4" s="14"/>
      <c r="I4" s="15"/>
      <c r="J4" s="14"/>
      <c r="K4" s="15"/>
      <c r="L4" s="16"/>
      <c r="M4" s="14"/>
      <c r="N4" s="16"/>
      <c r="O4" s="14"/>
      <c r="P4" s="15"/>
      <c r="Q4" s="14"/>
      <c r="R4" s="15"/>
      <c r="S4" s="470" t="s">
        <v>21</v>
      </c>
      <c r="T4" s="470"/>
      <c r="U4" s="470"/>
      <c r="V4" s="470"/>
    </row>
    <row r="5" spans="3:23" s="42" customFormat="1" ht="16.5" customHeight="1" thickBot="1">
      <c r="C5" s="43"/>
      <c r="D5" s="1" t="s">
        <v>120</v>
      </c>
      <c r="E5" s="269"/>
      <c r="F5" s="43"/>
      <c r="G5" s="43"/>
      <c r="H5" s="44"/>
      <c r="I5" s="45"/>
      <c r="J5" s="44"/>
      <c r="K5" s="45"/>
      <c r="L5" s="46"/>
      <c r="M5" s="44"/>
      <c r="N5" s="46"/>
      <c r="O5" s="44"/>
      <c r="P5" s="45"/>
      <c r="Q5" s="44"/>
      <c r="R5" s="45"/>
      <c r="S5" s="47"/>
      <c r="T5" s="47"/>
      <c r="U5" s="47"/>
      <c r="V5" s="47"/>
      <c r="W5" s="99"/>
    </row>
    <row r="6" spans="2:23" s="42" customFormat="1" ht="12.75" customHeight="1">
      <c r="B6" s="487" t="s">
        <v>0</v>
      </c>
      <c r="C6" s="144" t="s">
        <v>1</v>
      </c>
      <c r="D6" s="468" t="s">
        <v>2</v>
      </c>
      <c r="E6" s="476" t="s">
        <v>22</v>
      </c>
      <c r="F6" s="87" t="s">
        <v>3</v>
      </c>
      <c r="G6" s="122" t="s">
        <v>30</v>
      </c>
      <c r="H6" s="492" t="s">
        <v>26</v>
      </c>
      <c r="I6" s="493"/>
      <c r="J6" s="493"/>
      <c r="K6" s="493"/>
      <c r="L6" s="493"/>
      <c r="M6" s="493"/>
      <c r="N6" s="494"/>
      <c r="O6" s="492" t="s">
        <v>27</v>
      </c>
      <c r="P6" s="493"/>
      <c r="Q6" s="493"/>
      <c r="R6" s="493"/>
      <c r="S6" s="493"/>
      <c r="T6" s="493"/>
      <c r="U6" s="494"/>
      <c r="V6" s="112" t="s">
        <v>9</v>
      </c>
      <c r="W6" s="462" t="s">
        <v>124</v>
      </c>
    </row>
    <row r="7" spans="2:23" s="42" customFormat="1" ht="12.75" customHeight="1" thickBot="1">
      <c r="B7" s="488"/>
      <c r="C7" s="145" t="s">
        <v>4</v>
      </c>
      <c r="D7" s="469"/>
      <c r="E7" s="477"/>
      <c r="F7" s="88" t="s">
        <v>5</v>
      </c>
      <c r="G7" s="123" t="s">
        <v>31</v>
      </c>
      <c r="H7" s="490" t="s">
        <v>10</v>
      </c>
      <c r="I7" s="491"/>
      <c r="J7" s="466" t="s">
        <v>11</v>
      </c>
      <c r="K7" s="467"/>
      <c r="L7" s="32" t="s">
        <v>13</v>
      </c>
      <c r="M7" s="33" t="s">
        <v>12</v>
      </c>
      <c r="N7" s="69" t="s">
        <v>8</v>
      </c>
      <c r="O7" s="490" t="s">
        <v>10</v>
      </c>
      <c r="P7" s="491"/>
      <c r="Q7" s="466" t="s">
        <v>11</v>
      </c>
      <c r="R7" s="467"/>
      <c r="S7" s="32" t="s">
        <v>13</v>
      </c>
      <c r="T7" s="33" t="s">
        <v>12</v>
      </c>
      <c r="U7" s="69" t="s">
        <v>8</v>
      </c>
      <c r="V7" s="47" t="s">
        <v>14</v>
      </c>
      <c r="W7" s="489"/>
    </row>
    <row r="8" spans="2:23" s="42" customFormat="1" ht="12.75">
      <c r="B8" s="140">
        <v>1</v>
      </c>
      <c r="C8" s="137">
        <v>31</v>
      </c>
      <c r="D8" s="85" t="s">
        <v>94</v>
      </c>
      <c r="E8" s="270" t="s">
        <v>89</v>
      </c>
      <c r="F8" s="89">
        <v>1987</v>
      </c>
      <c r="G8" s="74" t="s">
        <v>119</v>
      </c>
      <c r="H8" s="79"/>
      <c r="I8" s="75"/>
      <c r="J8" s="76"/>
      <c r="K8" s="77"/>
      <c r="L8" s="136"/>
      <c r="M8" s="86"/>
      <c r="N8" s="64"/>
      <c r="O8" s="114">
        <v>15</v>
      </c>
      <c r="P8" s="115">
        <v>11.78</v>
      </c>
      <c r="Q8" s="116">
        <v>16</v>
      </c>
      <c r="R8" s="117">
        <v>37.83</v>
      </c>
      <c r="S8" s="136">
        <f>(Q8-O8)*60+(R8-P8)</f>
        <v>86.05</v>
      </c>
      <c r="T8" s="86">
        <v>0</v>
      </c>
      <c r="U8" s="64">
        <f>SUM(S8:T8)</f>
        <v>86.05</v>
      </c>
      <c r="V8" s="97"/>
      <c r="W8" s="297" t="s">
        <v>119</v>
      </c>
    </row>
    <row r="9" spans="2:23" s="42" customFormat="1" ht="12.75">
      <c r="B9" s="130">
        <v>2</v>
      </c>
      <c r="C9" s="138">
        <v>67</v>
      </c>
      <c r="D9" s="5" t="s">
        <v>88</v>
      </c>
      <c r="E9" s="51" t="s">
        <v>89</v>
      </c>
      <c r="F9" s="90">
        <v>1994</v>
      </c>
      <c r="G9" s="66" t="s">
        <v>128</v>
      </c>
      <c r="H9" s="58"/>
      <c r="I9" s="55"/>
      <c r="J9" s="56"/>
      <c r="K9" s="57"/>
      <c r="L9" s="107"/>
      <c r="M9" s="21"/>
      <c r="N9" s="108"/>
      <c r="O9" s="118">
        <v>16</v>
      </c>
      <c r="P9" s="119">
        <v>0.93</v>
      </c>
      <c r="Q9" s="120">
        <v>17</v>
      </c>
      <c r="R9" s="121">
        <v>27.05</v>
      </c>
      <c r="S9" s="107">
        <f>(Q9-O9)*60+(R9-P9)</f>
        <v>86.12</v>
      </c>
      <c r="T9" s="21">
        <v>0</v>
      </c>
      <c r="U9" s="108">
        <f>SUM(S9:T9)</f>
        <v>86.12</v>
      </c>
      <c r="V9" s="98"/>
      <c r="W9" s="298">
        <v>1</v>
      </c>
    </row>
    <row r="10" spans="2:23" s="42" customFormat="1" ht="12.75">
      <c r="B10" s="130">
        <v>3</v>
      </c>
      <c r="C10" s="138">
        <v>70</v>
      </c>
      <c r="D10" s="5" t="s">
        <v>15</v>
      </c>
      <c r="E10" s="51" t="s">
        <v>60</v>
      </c>
      <c r="F10" s="90">
        <v>1979</v>
      </c>
      <c r="G10" s="66" t="s">
        <v>119</v>
      </c>
      <c r="H10" s="58"/>
      <c r="I10" s="55"/>
      <c r="J10" s="56"/>
      <c r="K10" s="57"/>
      <c r="L10" s="107"/>
      <c r="M10" s="21"/>
      <c r="N10" s="108"/>
      <c r="O10" s="118">
        <v>20</v>
      </c>
      <c r="P10" s="119">
        <v>56.18</v>
      </c>
      <c r="Q10" s="120">
        <v>22</v>
      </c>
      <c r="R10" s="121">
        <v>25.06</v>
      </c>
      <c r="S10" s="107">
        <f>(Q10-O10)*60+(R10-P10)</f>
        <v>88.88</v>
      </c>
      <c r="T10" s="21">
        <v>0</v>
      </c>
      <c r="U10" s="108">
        <f>SUM(S10:T10)</f>
        <v>88.88</v>
      </c>
      <c r="V10" s="98"/>
      <c r="W10" s="193" t="s">
        <v>119</v>
      </c>
    </row>
    <row r="11" spans="2:23" s="42" customFormat="1" ht="12.75">
      <c r="B11" s="130">
        <v>4</v>
      </c>
      <c r="C11" s="138">
        <v>69</v>
      </c>
      <c r="D11" s="5" t="s">
        <v>19</v>
      </c>
      <c r="E11" s="51" t="s">
        <v>81</v>
      </c>
      <c r="F11" s="90">
        <v>1995</v>
      </c>
      <c r="G11" s="66" t="s">
        <v>128</v>
      </c>
      <c r="H11" s="58"/>
      <c r="I11" s="55"/>
      <c r="J11" s="56"/>
      <c r="K11" s="57"/>
      <c r="L11" s="107"/>
      <c r="M11" s="21"/>
      <c r="N11" s="108"/>
      <c r="O11" s="118">
        <v>24</v>
      </c>
      <c r="P11" s="119">
        <v>59.26</v>
      </c>
      <c r="Q11" s="120">
        <v>26</v>
      </c>
      <c r="R11" s="121">
        <v>27.85</v>
      </c>
      <c r="S11" s="107">
        <f>(Q11-O11)*60+(R11-P11)</f>
        <v>88.59</v>
      </c>
      <c r="T11" s="21">
        <v>2</v>
      </c>
      <c r="U11" s="108">
        <f>SUM(S11:T11)</f>
        <v>90.59</v>
      </c>
      <c r="V11" s="98"/>
      <c r="W11" s="193">
        <v>2</v>
      </c>
    </row>
    <row r="12" spans="2:23" s="42" customFormat="1" ht="12.75">
      <c r="B12" s="130">
        <v>5</v>
      </c>
      <c r="C12" s="138">
        <v>66</v>
      </c>
      <c r="D12" s="5" t="s">
        <v>64</v>
      </c>
      <c r="E12" s="51" t="s">
        <v>60</v>
      </c>
      <c r="F12" s="90">
        <v>1999</v>
      </c>
      <c r="G12" s="66" t="s">
        <v>128</v>
      </c>
      <c r="H12" s="58"/>
      <c r="I12" s="55"/>
      <c r="J12" s="56"/>
      <c r="K12" s="57"/>
      <c r="L12" s="107"/>
      <c r="M12" s="21"/>
      <c r="N12" s="108"/>
      <c r="O12" s="118">
        <v>18</v>
      </c>
      <c r="P12" s="119">
        <v>53.93</v>
      </c>
      <c r="Q12" s="120">
        <v>20</v>
      </c>
      <c r="R12" s="121">
        <v>23.59</v>
      </c>
      <c r="S12" s="107">
        <f>(Q12-O12)*60+(R12-P12)</f>
        <v>89.66</v>
      </c>
      <c r="T12" s="21">
        <v>2</v>
      </c>
      <c r="U12" s="108">
        <f>SUM(S12:T12)</f>
        <v>91.66</v>
      </c>
      <c r="V12" s="98"/>
      <c r="W12" s="193">
        <v>3</v>
      </c>
    </row>
    <row r="13" spans="2:23" s="42" customFormat="1" ht="12.75">
      <c r="B13" s="130">
        <v>6</v>
      </c>
      <c r="C13" s="138">
        <v>68</v>
      </c>
      <c r="D13" s="5" t="s">
        <v>61</v>
      </c>
      <c r="E13" s="51" t="s">
        <v>60</v>
      </c>
      <c r="F13" s="90">
        <v>1991</v>
      </c>
      <c r="G13" s="66" t="s">
        <v>119</v>
      </c>
      <c r="H13" s="58"/>
      <c r="I13" s="55"/>
      <c r="J13" s="56"/>
      <c r="K13" s="57"/>
      <c r="L13" s="107"/>
      <c r="M13" s="21"/>
      <c r="N13" s="108"/>
      <c r="O13" s="118">
        <v>21</v>
      </c>
      <c r="P13" s="119">
        <v>49.8</v>
      </c>
      <c r="Q13" s="120">
        <v>23</v>
      </c>
      <c r="R13" s="121">
        <v>19.87</v>
      </c>
      <c r="S13" s="107">
        <f>(Q13-O13)*60+(R13-P13)</f>
        <v>90.07000000000001</v>
      </c>
      <c r="T13" s="21">
        <v>2</v>
      </c>
      <c r="U13" s="108">
        <f>SUM(S13:T13)</f>
        <v>92.07000000000001</v>
      </c>
      <c r="V13" s="98"/>
      <c r="W13" s="193" t="s">
        <v>119</v>
      </c>
    </row>
    <row r="14" spans="2:23" s="42" customFormat="1" ht="12.75">
      <c r="B14" s="130">
        <v>7</v>
      </c>
      <c r="C14" s="138">
        <v>64</v>
      </c>
      <c r="D14" s="5" t="s">
        <v>53</v>
      </c>
      <c r="E14" s="51" t="s">
        <v>58</v>
      </c>
      <c r="F14" s="90">
        <v>1987</v>
      </c>
      <c r="G14" s="66" t="s">
        <v>119</v>
      </c>
      <c r="H14" s="58"/>
      <c r="I14" s="55"/>
      <c r="J14" s="56"/>
      <c r="K14" s="57"/>
      <c r="L14" s="107"/>
      <c r="M14" s="21"/>
      <c r="N14" s="108"/>
      <c r="O14" s="118">
        <v>23</v>
      </c>
      <c r="P14" s="119">
        <v>1.97</v>
      </c>
      <c r="Q14" s="120">
        <v>24</v>
      </c>
      <c r="R14" s="121">
        <v>34.18</v>
      </c>
      <c r="S14" s="107">
        <f>(Q14-O14)*60+(R14-P14)</f>
        <v>92.21000000000001</v>
      </c>
      <c r="T14" s="21">
        <v>2</v>
      </c>
      <c r="U14" s="108">
        <f>SUM(S14:T14)</f>
        <v>94.21000000000001</v>
      </c>
      <c r="V14" s="98"/>
      <c r="W14" s="193" t="s">
        <v>119</v>
      </c>
    </row>
    <row r="15" spans="2:23" s="42" customFormat="1" ht="12.75">
      <c r="B15" s="130">
        <v>8</v>
      </c>
      <c r="C15" s="138">
        <v>63</v>
      </c>
      <c r="D15" s="5" t="s">
        <v>105</v>
      </c>
      <c r="E15" s="51" t="s">
        <v>106</v>
      </c>
      <c r="F15" s="90">
        <v>1987</v>
      </c>
      <c r="G15" s="66" t="s">
        <v>119</v>
      </c>
      <c r="H15" s="58"/>
      <c r="I15" s="55"/>
      <c r="J15" s="56"/>
      <c r="K15" s="57"/>
      <c r="L15" s="107"/>
      <c r="M15" s="21"/>
      <c r="N15" s="108"/>
      <c r="O15" s="118">
        <v>25</v>
      </c>
      <c r="P15" s="119">
        <v>59.8</v>
      </c>
      <c r="Q15" s="120">
        <v>27</v>
      </c>
      <c r="R15" s="121">
        <v>29.15</v>
      </c>
      <c r="S15" s="107">
        <f>(Q15-O15)*60+(R15-P15)</f>
        <v>89.35</v>
      </c>
      <c r="T15" s="21">
        <v>10</v>
      </c>
      <c r="U15" s="108">
        <f>SUM(S15:T15)</f>
        <v>99.35</v>
      </c>
      <c r="V15" s="98"/>
      <c r="W15" s="193" t="s">
        <v>119</v>
      </c>
    </row>
    <row r="16" spans="2:23" s="42" customFormat="1" ht="12.75">
      <c r="B16" s="130">
        <v>9</v>
      </c>
      <c r="C16" s="138">
        <v>62</v>
      </c>
      <c r="D16" s="5" t="s">
        <v>54</v>
      </c>
      <c r="E16" s="51" t="s">
        <v>58</v>
      </c>
      <c r="F16" s="90">
        <v>1999</v>
      </c>
      <c r="G16" s="63" t="s">
        <v>128</v>
      </c>
      <c r="H16" s="23"/>
      <c r="I16" s="18"/>
      <c r="J16" s="19"/>
      <c r="K16" s="20"/>
      <c r="L16" s="107"/>
      <c r="M16" s="21"/>
      <c r="N16" s="108"/>
      <c r="O16" s="118">
        <v>14</v>
      </c>
      <c r="P16" s="119">
        <v>12.57</v>
      </c>
      <c r="Q16" s="120">
        <v>15</v>
      </c>
      <c r="R16" s="121">
        <v>49.15</v>
      </c>
      <c r="S16" s="107">
        <f>(Q16-O16)*60+(R16-P16)</f>
        <v>96.58</v>
      </c>
      <c r="T16" s="21">
        <v>4</v>
      </c>
      <c r="U16" s="108">
        <f>SUM(S16:T16)</f>
        <v>100.58</v>
      </c>
      <c r="V16" s="98"/>
      <c r="W16" s="193">
        <v>4</v>
      </c>
    </row>
    <row r="17" spans="2:23" s="42" customFormat="1" ht="12.75">
      <c r="B17" s="143">
        <v>10</v>
      </c>
      <c r="C17" s="142">
        <v>65</v>
      </c>
      <c r="D17" s="59" t="s">
        <v>24</v>
      </c>
      <c r="E17" s="271" t="s">
        <v>81</v>
      </c>
      <c r="F17" s="96">
        <v>2000</v>
      </c>
      <c r="G17" s="66" t="s">
        <v>128</v>
      </c>
      <c r="H17" s="58"/>
      <c r="I17" s="55"/>
      <c r="J17" s="56"/>
      <c r="K17" s="57"/>
      <c r="L17" s="111"/>
      <c r="M17" s="17"/>
      <c r="N17" s="106"/>
      <c r="O17" s="118">
        <v>19</v>
      </c>
      <c r="P17" s="119">
        <v>56.34</v>
      </c>
      <c r="Q17" s="120">
        <v>21</v>
      </c>
      <c r="R17" s="121">
        <v>36.59</v>
      </c>
      <c r="S17" s="107">
        <f>(Q17-O17)*60+(R17-P17)</f>
        <v>100.25</v>
      </c>
      <c r="T17" s="21">
        <v>4</v>
      </c>
      <c r="U17" s="108">
        <f>SUM(S17:T17)</f>
        <v>104.25</v>
      </c>
      <c r="V17" s="98"/>
      <c r="W17" s="193">
        <v>5</v>
      </c>
    </row>
    <row r="18" spans="2:23" s="42" customFormat="1" ht="12.75">
      <c r="B18" s="130">
        <v>11</v>
      </c>
      <c r="C18" s="138">
        <v>59</v>
      </c>
      <c r="D18" s="5" t="s">
        <v>18</v>
      </c>
      <c r="E18" s="51" t="s">
        <v>89</v>
      </c>
      <c r="F18" s="90">
        <v>1998</v>
      </c>
      <c r="G18" s="66" t="s">
        <v>128</v>
      </c>
      <c r="H18" s="58"/>
      <c r="I18" s="55"/>
      <c r="J18" s="56"/>
      <c r="K18" s="57"/>
      <c r="L18" s="107"/>
      <c r="M18" s="21"/>
      <c r="N18" s="108"/>
      <c r="O18" s="118">
        <v>16</v>
      </c>
      <c r="P18" s="119">
        <v>57.61</v>
      </c>
      <c r="Q18" s="120">
        <v>18</v>
      </c>
      <c r="R18" s="121">
        <v>39.39</v>
      </c>
      <c r="S18" s="107">
        <f>(Q18-O18)*60+(R18-P18)</f>
        <v>101.78</v>
      </c>
      <c r="T18" s="21">
        <v>4</v>
      </c>
      <c r="U18" s="108">
        <f>SUM(S18:T18)</f>
        <v>105.78</v>
      </c>
      <c r="V18" s="98"/>
      <c r="W18" s="193">
        <v>6</v>
      </c>
    </row>
    <row r="19" spans="2:23" s="42" customFormat="1" ht="12.75">
      <c r="B19" s="130">
        <v>12</v>
      </c>
      <c r="C19" s="138">
        <v>60</v>
      </c>
      <c r="D19" s="5" t="s">
        <v>65</v>
      </c>
      <c r="E19" s="51" t="s">
        <v>60</v>
      </c>
      <c r="F19" s="90">
        <v>1976</v>
      </c>
      <c r="G19" s="66" t="s">
        <v>119</v>
      </c>
      <c r="H19" s="58"/>
      <c r="I19" s="55"/>
      <c r="J19" s="56"/>
      <c r="K19" s="57"/>
      <c r="L19" s="107"/>
      <c r="M19" s="21"/>
      <c r="N19" s="108"/>
      <c r="O19" s="118">
        <v>12</v>
      </c>
      <c r="P19" s="119">
        <v>37.04</v>
      </c>
      <c r="Q19" s="120">
        <v>14</v>
      </c>
      <c r="R19" s="121">
        <v>23.4</v>
      </c>
      <c r="S19" s="107">
        <f>(Q19-O19)*60+(R19-P19)</f>
        <v>106.36</v>
      </c>
      <c r="T19" s="21">
        <v>2</v>
      </c>
      <c r="U19" s="108">
        <f>SUM(S19:T19)</f>
        <v>108.36</v>
      </c>
      <c r="V19" s="98"/>
      <c r="W19" s="193" t="s">
        <v>119</v>
      </c>
    </row>
    <row r="20" spans="2:23" s="42" customFormat="1" ht="12.75">
      <c r="B20" s="130">
        <v>13</v>
      </c>
      <c r="C20" s="138">
        <v>61</v>
      </c>
      <c r="D20" s="5" t="s">
        <v>51</v>
      </c>
      <c r="E20" s="51" t="s">
        <v>81</v>
      </c>
      <c r="F20" s="90">
        <v>1999</v>
      </c>
      <c r="G20" s="66" t="s">
        <v>128</v>
      </c>
      <c r="H20" s="58"/>
      <c r="I20" s="55"/>
      <c r="J20" s="56"/>
      <c r="K20" s="57"/>
      <c r="L20" s="107"/>
      <c r="M20" s="21"/>
      <c r="N20" s="108"/>
      <c r="O20" s="118">
        <v>11</v>
      </c>
      <c r="P20" s="119">
        <v>38.59</v>
      </c>
      <c r="Q20" s="120">
        <v>13</v>
      </c>
      <c r="R20" s="121">
        <v>26.4</v>
      </c>
      <c r="S20" s="107">
        <f>(Q20-O20)*60+(R20-P20)</f>
        <v>107.81</v>
      </c>
      <c r="T20" s="21">
        <v>6</v>
      </c>
      <c r="U20" s="108">
        <f>SUM(S20:T20)</f>
        <v>113.81</v>
      </c>
      <c r="V20" s="98"/>
      <c r="W20" s="193">
        <v>7</v>
      </c>
    </row>
    <row r="21" spans="2:23" s="42" customFormat="1" ht="12.75">
      <c r="B21" s="130">
        <v>14</v>
      </c>
      <c r="C21" s="138">
        <v>52</v>
      </c>
      <c r="D21" s="5" t="s">
        <v>79</v>
      </c>
      <c r="E21" s="51" t="s">
        <v>58</v>
      </c>
      <c r="F21" s="90">
        <v>1995</v>
      </c>
      <c r="G21" s="66" t="s">
        <v>128</v>
      </c>
      <c r="H21" s="58"/>
      <c r="I21" s="55"/>
      <c r="J21" s="56"/>
      <c r="K21" s="57"/>
      <c r="L21" s="107"/>
      <c r="M21" s="21"/>
      <c r="N21" s="108"/>
      <c r="O21" s="118">
        <v>23</v>
      </c>
      <c r="P21" s="119">
        <v>56.23</v>
      </c>
      <c r="Q21" s="120">
        <v>25</v>
      </c>
      <c r="R21" s="121">
        <v>29.02</v>
      </c>
      <c r="S21" s="107">
        <f>(Q21-O21)*60+(R21-P21)</f>
        <v>92.79</v>
      </c>
      <c r="T21" s="21">
        <v>52</v>
      </c>
      <c r="U21" s="108">
        <f>SUM(S21:T21)</f>
        <v>144.79000000000002</v>
      </c>
      <c r="V21" s="98"/>
      <c r="W21" s="193">
        <v>8</v>
      </c>
    </row>
    <row r="22" spans="2:23" s="42" customFormat="1" ht="13.5" thickBot="1">
      <c r="B22" s="141">
        <v>15</v>
      </c>
      <c r="C22" s="139">
        <v>55</v>
      </c>
      <c r="D22" s="38" t="s">
        <v>107</v>
      </c>
      <c r="E22" s="272" t="s">
        <v>106</v>
      </c>
      <c r="F22" s="91">
        <v>1995</v>
      </c>
      <c r="G22" s="125" t="s">
        <v>128</v>
      </c>
      <c r="H22" s="34"/>
      <c r="I22" s="35"/>
      <c r="J22" s="36"/>
      <c r="K22" s="37"/>
      <c r="L22" s="109"/>
      <c r="M22" s="84"/>
      <c r="N22" s="110"/>
      <c r="O22" s="165">
        <v>17</v>
      </c>
      <c r="P22" s="166">
        <v>55.81</v>
      </c>
      <c r="Q22" s="167">
        <v>19</v>
      </c>
      <c r="R22" s="168">
        <v>30.41</v>
      </c>
      <c r="S22" s="109">
        <f>(Q22-O22)*60+(R22-P22)</f>
        <v>94.6</v>
      </c>
      <c r="T22" s="84">
        <v>58</v>
      </c>
      <c r="U22" s="110">
        <f>SUM(S22:T22)</f>
        <v>152.6</v>
      </c>
      <c r="V22" s="113"/>
      <c r="W22" s="299">
        <v>9</v>
      </c>
    </row>
    <row r="23" ht="9.75" customHeight="1"/>
    <row r="24" spans="4:22" ht="13.5" customHeight="1" hidden="1">
      <c r="D24" s="29"/>
      <c r="E24" s="273"/>
      <c r="P24" s="31" t="s">
        <v>116</v>
      </c>
      <c r="V24" s="2"/>
    </row>
    <row r="25" spans="2:22" ht="18.75" hidden="1">
      <c r="B25" s="464" t="s">
        <v>117</v>
      </c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2"/>
    </row>
    <row r="26" spans="2:22" ht="18.75" hidden="1">
      <c r="B26" s="464" t="s">
        <v>50</v>
      </c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</row>
    <row r="27" spans="2:22" ht="12.75" hidden="1">
      <c r="B27" s="10"/>
      <c r="D27" s="10"/>
      <c r="E27" s="268"/>
      <c r="F27" s="11"/>
      <c r="G27" s="11"/>
      <c r="S27" s="465" t="s">
        <v>76</v>
      </c>
      <c r="T27" s="465"/>
      <c r="U27" s="465"/>
      <c r="V27" s="465"/>
    </row>
    <row r="28" spans="3:22" ht="16.5" customHeight="1" hidden="1">
      <c r="C28" s="1"/>
      <c r="D28" s="1"/>
      <c r="E28" s="162"/>
      <c r="F28" s="1"/>
      <c r="G28" s="1"/>
      <c r="H28" s="14"/>
      <c r="I28" s="15"/>
      <c r="J28" s="14"/>
      <c r="K28" s="15"/>
      <c r="L28" s="16"/>
      <c r="M28" s="14"/>
      <c r="N28" s="16"/>
      <c r="O28" s="14"/>
      <c r="P28" s="15"/>
      <c r="Q28" s="14"/>
      <c r="R28" s="15"/>
      <c r="S28" s="470" t="s">
        <v>21</v>
      </c>
      <c r="T28" s="470"/>
      <c r="U28" s="470"/>
      <c r="V28" s="470"/>
    </row>
    <row r="29" spans="3:22" ht="16.5" customHeight="1" thickBot="1">
      <c r="C29" s="1"/>
      <c r="D29" s="1" t="s">
        <v>48</v>
      </c>
      <c r="E29" s="162"/>
      <c r="F29" s="1"/>
      <c r="G29" s="1"/>
      <c r="H29" s="14"/>
      <c r="I29" s="15"/>
      <c r="J29" s="14"/>
      <c r="K29" s="15"/>
      <c r="L29" s="16"/>
      <c r="M29" s="14"/>
      <c r="N29" s="16"/>
      <c r="O29" s="14"/>
      <c r="P29" s="15"/>
      <c r="Q29" s="14"/>
      <c r="R29" s="15"/>
      <c r="S29" s="30"/>
      <c r="T29" s="30"/>
      <c r="U29" s="30"/>
      <c r="V29" s="30"/>
    </row>
    <row r="30" spans="2:23" ht="12.75" customHeight="1">
      <c r="B30" s="473" t="s">
        <v>0</v>
      </c>
      <c r="C30" s="6" t="s">
        <v>1</v>
      </c>
      <c r="D30" s="468" t="s">
        <v>2</v>
      </c>
      <c r="E30" s="476" t="s">
        <v>22</v>
      </c>
      <c r="F30" s="87" t="s">
        <v>3</v>
      </c>
      <c r="G30" s="122" t="s">
        <v>30</v>
      </c>
      <c r="H30" s="478" t="s">
        <v>26</v>
      </c>
      <c r="I30" s="479"/>
      <c r="J30" s="480"/>
      <c r="K30" s="480"/>
      <c r="L30" s="479"/>
      <c r="M30" s="479"/>
      <c r="N30" s="481"/>
      <c r="O30" s="482" t="s">
        <v>27</v>
      </c>
      <c r="P30" s="479"/>
      <c r="Q30" s="480"/>
      <c r="R30" s="480"/>
      <c r="S30" s="479"/>
      <c r="T30" s="479"/>
      <c r="U30" s="483"/>
      <c r="V30" s="68" t="s">
        <v>9</v>
      </c>
      <c r="W30" s="462" t="s">
        <v>124</v>
      </c>
    </row>
    <row r="31" spans="2:23" ht="12.75" customHeight="1" thickBot="1">
      <c r="B31" s="474"/>
      <c r="C31" s="129" t="s">
        <v>4</v>
      </c>
      <c r="D31" s="475"/>
      <c r="E31" s="477"/>
      <c r="F31" s="124" t="s">
        <v>5</v>
      </c>
      <c r="G31" s="158" t="s">
        <v>31</v>
      </c>
      <c r="H31" s="484" t="s">
        <v>10</v>
      </c>
      <c r="I31" s="485"/>
      <c r="J31" s="471" t="s">
        <v>11</v>
      </c>
      <c r="K31" s="472"/>
      <c r="L31" s="40" t="s">
        <v>13</v>
      </c>
      <c r="M31" s="41" t="s">
        <v>12</v>
      </c>
      <c r="N31" s="185" t="s">
        <v>8</v>
      </c>
      <c r="O31" s="486" t="s">
        <v>10</v>
      </c>
      <c r="P31" s="485"/>
      <c r="Q31" s="471" t="s">
        <v>11</v>
      </c>
      <c r="R31" s="472"/>
      <c r="S31" s="40" t="s">
        <v>13</v>
      </c>
      <c r="T31" s="41" t="s">
        <v>12</v>
      </c>
      <c r="U31" s="105" t="s">
        <v>8</v>
      </c>
      <c r="V31" s="169" t="s">
        <v>14</v>
      </c>
      <c r="W31" s="463"/>
    </row>
    <row r="32" spans="2:23" ht="12.75" customHeight="1">
      <c r="B32" s="164">
        <v>1</v>
      </c>
      <c r="C32" s="73">
        <v>11</v>
      </c>
      <c r="D32" s="85" t="s">
        <v>97</v>
      </c>
      <c r="E32" s="270" t="s">
        <v>89</v>
      </c>
      <c r="F32" s="65">
        <v>1992</v>
      </c>
      <c r="G32" s="74" t="s">
        <v>119</v>
      </c>
      <c r="H32" s="182"/>
      <c r="I32" s="175"/>
      <c r="J32" s="174"/>
      <c r="K32" s="175"/>
      <c r="L32" s="175"/>
      <c r="M32" s="86"/>
      <c r="N32" s="131"/>
      <c r="O32" s="186">
        <v>10</v>
      </c>
      <c r="P32" s="177">
        <v>39.82</v>
      </c>
      <c r="Q32" s="176">
        <v>12</v>
      </c>
      <c r="R32" s="177">
        <v>28.65</v>
      </c>
      <c r="S32" s="175">
        <f>(Q32-O32)*60+(R32-P32)</f>
        <v>108.83</v>
      </c>
      <c r="T32" s="86">
        <v>0</v>
      </c>
      <c r="U32" s="78">
        <f>SUM(S32:T32)</f>
        <v>108.83</v>
      </c>
      <c r="V32" s="300">
        <f>MIN(N32,U32)</f>
        <v>108.83</v>
      </c>
      <c r="W32" s="297" t="s">
        <v>119</v>
      </c>
    </row>
    <row r="33" spans="2:23" ht="12.75" customHeight="1">
      <c r="B33" s="156">
        <v>2</v>
      </c>
      <c r="C33" s="49">
        <v>8</v>
      </c>
      <c r="D33" s="5" t="s">
        <v>17</v>
      </c>
      <c r="E33" s="51" t="s">
        <v>106</v>
      </c>
      <c r="F33" s="54">
        <v>2002</v>
      </c>
      <c r="G33" s="63" t="s">
        <v>128</v>
      </c>
      <c r="H33" s="183"/>
      <c r="I33" s="171"/>
      <c r="J33" s="170"/>
      <c r="K33" s="171"/>
      <c r="L33" s="171"/>
      <c r="M33" s="21"/>
      <c r="N33" s="104"/>
      <c r="O33" s="187">
        <v>9</v>
      </c>
      <c r="P33" s="173">
        <v>42.89</v>
      </c>
      <c r="Q33" s="172">
        <v>11</v>
      </c>
      <c r="R33" s="173">
        <v>31.1</v>
      </c>
      <c r="S33" s="171">
        <f>(Q33-O33)*60+(R33-P33)</f>
        <v>108.21000000000001</v>
      </c>
      <c r="T33" s="21">
        <v>12</v>
      </c>
      <c r="U33" s="48">
        <f>SUM(S33:T33)</f>
        <v>120.21000000000001</v>
      </c>
      <c r="V33" s="303"/>
      <c r="W33" s="298">
        <v>1</v>
      </c>
    </row>
    <row r="34" spans="2:23" ht="12.75" customHeight="1">
      <c r="B34" s="156">
        <v>3</v>
      </c>
      <c r="C34" s="49">
        <v>6</v>
      </c>
      <c r="D34" s="5" t="s">
        <v>56</v>
      </c>
      <c r="E34" s="51" t="s">
        <v>89</v>
      </c>
      <c r="F34" s="54">
        <v>2002</v>
      </c>
      <c r="G34" s="63" t="s">
        <v>128</v>
      </c>
      <c r="H34" s="183"/>
      <c r="I34" s="171"/>
      <c r="J34" s="170"/>
      <c r="K34" s="171"/>
      <c r="L34" s="171"/>
      <c r="M34" s="21"/>
      <c r="N34" s="104"/>
      <c r="O34" s="187">
        <v>7</v>
      </c>
      <c r="P34" s="173">
        <v>35.19</v>
      </c>
      <c r="Q34" s="172">
        <v>9</v>
      </c>
      <c r="R34" s="173">
        <v>36.63</v>
      </c>
      <c r="S34" s="171">
        <f>(Q34-O34)*60+(R34-P34)</f>
        <v>121.44</v>
      </c>
      <c r="T34" s="21">
        <v>6</v>
      </c>
      <c r="U34" s="48">
        <f>SUM(S34:T34)</f>
        <v>127.44</v>
      </c>
      <c r="V34" s="303"/>
      <c r="W34" s="298">
        <v>2</v>
      </c>
    </row>
    <row r="35" spans="2:23" ht="12.75" customHeight="1">
      <c r="B35" s="156">
        <v>4</v>
      </c>
      <c r="C35" s="49">
        <v>5</v>
      </c>
      <c r="D35" s="5" t="s">
        <v>104</v>
      </c>
      <c r="E35" s="51" t="s">
        <v>103</v>
      </c>
      <c r="F35" s="54">
        <v>1999</v>
      </c>
      <c r="G35" s="63" t="s">
        <v>128</v>
      </c>
      <c r="H35" s="183"/>
      <c r="I35" s="171"/>
      <c r="J35" s="170"/>
      <c r="K35" s="171"/>
      <c r="L35" s="171"/>
      <c r="M35" s="21"/>
      <c r="N35" s="104"/>
      <c r="O35" s="187">
        <v>6</v>
      </c>
      <c r="P35" s="173">
        <v>33.26</v>
      </c>
      <c r="Q35" s="172">
        <v>8</v>
      </c>
      <c r="R35" s="173">
        <v>56.54</v>
      </c>
      <c r="S35" s="171">
        <f>(Q35-O35)*60+(R35-P35)</f>
        <v>143.28</v>
      </c>
      <c r="T35" s="21">
        <v>58</v>
      </c>
      <c r="U35" s="48">
        <f>SUM(S35:T35)</f>
        <v>201.28</v>
      </c>
      <c r="V35" s="303"/>
      <c r="W35" s="298">
        <v>3</v>
      </c>
    </row>
    <row r="36" spans="2:23" ht="12.75" customHeight="1">
      <c r="B36" s="156">
        <v>5</v>
      </c>
      <c r="C36" s="49">
        <v>12</v>
      </c>
      <c r="D36" s="5" t="s">
        <v>40</v>
      </c>
      <c r="E36" s="51" t="s">
        <v>84</v>
      </c>
      <c r="F36" s="54">
        <v>2002</v>
      </c>
      <c r="G36" s="63" t="s">
        <v>128</v>
      </c>
      <c r="H36" s="183"/>
      <c r="I36" s="171"/>
      <c r="J36" s="170"/>
      <c r="K36" s="171"/>
      <c r="L36" s="171"/>
      <c r="M36" s="21"/>
      <c r="N36" s="104"/>
      <c r="O36" s="187">
        <v>8</v>
      </c>
      <c r="P36" s="173">
        <v>37.39</v>
      </c>
      <c r="Q36" s="172">
        <v>11</v>
      </c>
      <c r="R36" s="173">
        <v>4.03</v>
      </c>
      <c r="S36" s="171">
        <f>(Q36-O36)*60+(R36-P36)</f>
        <v>146.64</v>
      </c>
      <c r="T36" s="21">
        <v>106</v>
      </c>
      <c r="U36" s="48">
        <f>SUM(S36:T36)</f>
        <v>252.64</v>
      </c>
      <c r="V36" s="303"/>
      <c r="W36" s="193">
        <v>4</v>
      </c>
    </row>
    <row r="37" spans="1:23" ht="12.75" customHeight="1" thickBot="1">
      <c r="A37" s="22"/>
      <c r="B37" s="157">
        <v>6</v>
      </c>
      <c r="C37" s="52">
        <v>3</v>
      </c>
      <c r="D37" s="38" t="s">
        <v>101</v>
      </c>
      <c r="E37" s="272" t="s">
        <v>98</v>
      </c>
      <c r="F37" s="60">
        <v>2002</v>
      </c>
      <c r="G37" s="67" t="s">
        <v>128</v>
      </c>
      <c r="H37" s="184"/>
      <c r="I37" s="179"/>
      <c r="J37" s="178"/>
      <c r="K37" s="179"/>
      <c r="L37" s="179"/>
      <c r="M37" s="84"/>
      <c r="N37" s="100"/>
      <c r="O37" s="188">
        <v>4</v>
      </c>
      <c r="P37" s="181">
        <v>56.84</v>
      </c>
      <c r="Q37" s="180">
        <v>7</v>
      </c>
      <c r="R37" s="181">
        <v>38.15</v>
      </c>
      <c r="S37" s="179">
        <f>(Q37-O37)*60+(R37-P37)</f>
        <v>161.31</v>
      </c>
      <c r="T37" s="84">
        <v>102</v>
      </c>
      <c r="U37" s="72">
        <f>SUM(S37:T37)</f>
        <v>263.31</v>
      </c>
      <c r="V37" s="301">
        <f>MIN(N37,U37)</f>
        <v>263.31</v>
      </c>
      <c r="W37" s="302">
        <v>5</v>
      </c>
    </row>
    <row r="38" ht="9.75" customHeight="1"/>
    <row r="39" spans="3:22" ht="16.5" customHeight="1" thickBot="1">
      <c r="C39" s="1"/>
      <c r="D39" s="1" t="s">
        <v>121</v>
      </c>
      <c r="E39" s="162"/>
      <c r="F39" s="1"/>
      <c r="G39" s="1"/>
      <c r="H39" s="14"/>
      <c r="I39" s="15"/>
      <c r="J39" s="14"/>
      <c r="K39" s="15"/>
      <c r="L39" s="16"/>
      <c r="M39" s="14"/>
      <c r="N39" s="16"/>
      <c r="O39" s="14"/>
      <c r="P39" s="15"/>
      <c r="Q39" s="14"/>
      <c r="R39" s="15"/>
      <c r="S39" s="30"/>
      <c r="T39" s="30"/>
      <c r="U39" s="30"/>
      <c r="V39" s="30"/>
    </row>
    <row r="40" spans="2:23" ht="12.75" customHeight="1">
      <c r="B40" s="473" t="s">
        <v>0</v>
      </c>
      <c r="C40" s="6" t="s">
        <v>1</v>
      </c>
      <c r="D40" s="468" t="s">
        <v>2</v>
      </c>
      <c r="E40" s="476" t="s">
        <v>22</v>
      </c>
      <c r="F40" s="87" t="s">
        <v>3</v>
      </c>
      <c r="G40" s="122" t="s">
        <v>30</v>
      </c>
      <c r="H40" s="478" t="s">
        <v>26</v>
      </c>
      <c r="I40" s="479"/>
      <c r="J40" s="480"/>
      <c r="K40" s="480"/>
      <c r="L40" s="479"/>
      <c r="M40" s="479"/>
      <c r="N40" s="481"/>
      <c r="O40" s="482" t="s">
        <v>27</v>
      </c>
      <c r="P40" s="479"/>
      <c r="Q40" s="480"/>
      <c r="R40" s="480"/>
      <c r="S40" s="479"/>
      <c r="T40" s="479"/>
      <c r="U40" s="483"/>
      <c r="V40" s="68" t="s">
        <v>9</v>
      </c>
      <c r="W40" s="462" t="s">
        <v>124</v>
      </c>
    </row>
    <row r="41" spans="2:23" ht="12.75" customHeight="1" thickBot="1">
      <c r="B41" s="474"/>
      <c r="C41" s="129" t="s">
        <v>4</v>
      </c>
      <c r="D41" s="475"/>
      <c r="E41" s="477"/>
      <c r="F41" s="124" t="s">
        <v>5</v>
      </c>
      <c r="G41" s="158" t="s">
        <v>31</v>
      </c>
      <c r="H41" s="484" t="s">
        <v>10</v>
      </c>
      <c r="I41" s="485"/>
      <c r="J41" s="471" t="s">
        <v>11</v>
      </c>
      <c r="K41" s="472"/>
      <c r="L41" s="40" t="s">
        <v>13</v>
      </c>
      <c r="M41" s="41" t="s">
        <v>12</v>
      </c>
      <c r="N41" s="185" t="s">
        <v>8</v>
      </c>
      <c r="O41" s="486" t="s">
        <v>10</v>
      </c>
      <c r="P41" s="485"/>
      <c r="Q41" s="471" t="s">
        <v>11</v>
      </c>
      <c r="R41" s="472"/>
      <c r="S41" s="40" t="s">
        <v>13</v>
      </c>
      <c r="T41" s="41" t="s">
        <v>12</v>
      </c>
      <c r="U41" s="105" t="s">
        <v>8</v>
      </c>
      <c r="V41" s="169" t="s">
        <v>14</v>
      </c>
      <c r="W41" s="463"/>
    </row>
    <row r="42" spans="2:23" ht="12.75" customHeight="1">
      <c r="B42" s="164">
        <v>1</v>
      </c>
      <c r="C42" s="73">
        <v>165</v>
      </c>
      <c r="D42" s="85" t="s">
        <v>53</v>
      </c>
      <c r="E42" s="270" t="s">
        <v>58</v>
      </c>
      <c r="F42" s="65">
        <v>1987</v>
      </c>
      <c r="G42" s="74" t="s">
        <v>119</v>
      </c>
      <c r="H42" s="182"/>
      <c r="I42" s="175"/>
      <c r="J42" s="174"/>
      <c r="K42" s="175"/>
      <c r="L42" s="175"/>
      <c r="M42" s="86"/>
      <c r="N42" s="131"/>
      <c r="O42" s="186">
        <v>35</v>
      </c>
      <c r="P42" s="177">
        <v>7.78</v>
      </c>
      <c r="Q42" s="176">
        <v>36</v>
      </c>
      <c r="R42" s="177">
        <v>37.53</v>
      </c>
      <c r="S42" s="175">
        <f>(Q42-O42)*60+(R42-P42)</f>
        <v>89.75</v>
      </c>
      <c r="T42" s="86">
        <v>2</v>
      </c>
      <c r="U42" s="78">
        <f>SUM(S42:T42)</f>
        <v>91.75</v>
      </c>
      <c r="V42" s="300">
        <f>MIN(N42,U42)</f>
        <v>91.75</v>
      </c>
      <c r="W42" s="618" t="s">
        <v>119</v>
      </c>
    </row>
    <row r="43" spans="2:23" ht="12.75" customHeight="1">
      <c r="B43" s="156">
        <v>2</v>
      </c>
      <c r="C43" s="49">
        <v>164</v>
      </c>
      <c r="D43" s="5" t="s">
        <v>66</v>
      </c>
      <c r="E43" s="51" t="s">
        <v>60</v>
      </c>
      <c r="F43" s="54">
        <v>2000</v>
      </c>
      <c r="G43" s="63" t="s">
        <v>128</v>
      </c>
      <c r="H43" s="183"/>
      <c r="I43" s="171"/>
      <c r="J43" s="170"/>
      <c r="K43" s="171"/>
      <c r="L43" s="171"/>
      <c r="M43" s="21"/>
      <c r="N43" s="104"/>
      <c r="O43" s="187">
        <v>34</v>
      </c>
      <c r="P43" s="173">
        <v>10.21</v>
      </c>
      <c r="Q43" s="172">
        <v>35</v>
      </c>
      <c r="R43" s="173">
        <v>49.34</v>
      </c>
      <c r="S43" s="171">
        <f>(Q43-O43)*60+(R43-P43)</f>
        <v>99.13</v>
      </c>
      <c r="T43" s="21">
        <v>2</v>
      </c>
      <c r="U43" s="48">
        <f>SUM(S43:T43)</f>
        <v>101.13</v>
      </c>
      <c r="V43" s="303"/>
      <c r="W43" s="193">
        <v>1</v>
      </c>
    </row>
    <row r="44" spans="2:23" ht="12.75" customHeight="1">
      <c r="B44" s="156">
        <v>3</v>
      </c>
      <c r="C44" s="49">
        <v>167</v>
      </c>
      <c r="D44" s="5" t="s">
        <v>94</v>
      </c>
      <c r="E44" s="51" t="s">
        <v>89</v>
      </c>
      <c r="F44" s="54">
        <v>1987</v>
      </c>
      <c r="G44" s="63" t="s">
        <v>119</v>
      </c>
      <c r="H44" s="183"/>
      <c r="I44" s="171"/>
      <c r="J44" s="170"/>
      <c r="K44" s="171"/>
      <c r="L44" s="171"/>
      <c r="M44" s="21"/>
      <c r="N44" s="104"/>
      <c r="O44" s="187">
        <v>32</v>
      </c>
      <c r="P44" s="173">
        <v>58.88</v>
      </c>
      <c r="Q44" s="172">
        <v>34</v>
      </c>
      <c r="R44" s="173">
        <v>44.82</v>
      </c>
      <c r="S44" s="171">
        <f>(Q44-O44)*60+(R44-P44)</f>
        <v>105.94</v>
      </c>
      <c r="T44" s="21">
        <v>6</v>
      </c>
      <c r="U44" s="48">
        <f>SUM(S44:T44)</f>
        <v>111.94</v>
      </c>
      <c r="V44" s="303"/>
      <c r="W44" s="193" t="s">
        <v>119</v>
      </c>
    </row>
    <row r="45" spans="2:23" ht="12.75">
      <c r="B45" s="156">
        <v>4</v>
      </c>
      <c r="C45" s="49">
        <v>166</v>
      </c>
      <c r="D45" s="5" t="s">
        <v>118</v>
      </c>
      <c r="E45" s="51" t="s">
        <v>84</v>
      </c>
      <c r="F45" s="54">
        <v>2000</v>
      </c>
      <c r="G45" s="63" t="s">
        <v>128</v>
      </c>
      <c r="H45" s="183"/>
      <c r="I45" s="171"/>
      <c r="J45" s="170"/>
      <c r="K45" s="171"/>
      <c r="L45" s="171"/>
      <c r="M45" s="21"/>
      <c r="N45" s="104"/>
      <c r="O45" s="187">
        <v>31</v>
      </c>
      <c r="P45" s="173">
        <v>46.29</v>
      </c>
      <c r="Q45" s="172">
        <v>33</v>
      </c>
      <c r="R45" s="173">
        <v>37.11</v>
      </c>
      <c r="S45" s="171">
        <f>(Q45-O45)*60+(R45-P45)</f>
        <v>110.82</v>
      </c>
      <c r="T45" s="21">
        <v>6</v>
      </c>
      <c r="U45" s="48">
        <f>SUM(S45:T45)</f>
        <v>116.82</v>
      </c>
      <c r="V45" s="303"/>
      <c r="W45" s="193">
        <v>2</v>
      </c>
    </row>
    <row r="46" spans="2:23" ht="12.75">
      <c r="B46" s="156">
        <v>5</v>
      </c>
      <c r="C46" s="49">
        <v>161</v>
      </c>
      <c r="D46" s="5" t="s">
        <v>67</v>
      </c>
      <c r="E46" s="51" t="s">
        <v>60</v>
      </c>
      <c r="F46" s="54">
        <v>2001</v>
      </c>
      <c r="G46" s="63" t="s">
        <v>128</v>
      </c>
      <c r="H46" s="183"/>
      <c r="I46" s="171"/>
      <c r="J46" s="170"/>
      <c r="K46" s="171"/>
      <c r="L46" s="171"/>
      <c r="M46" s="21"/>
      <c r="N46" s="104"/>
      <c r="O46" s="187">
        <v>30</v>
      </c>
      <c r="P46" s="173">
        <v>33.92</v>
      </c>
      <c r="Q46" s="172">
        <v>32</v>
      </c>
      <c r="R46" s="173">
        <v>39.05</v>
      </c>
      <c r="S46" s="171">
        <f>(Q46-O46)*60+(R46-P46)</f>
        <v>125.13</v>
      </c>
      <c r="T46" s="21">
        <v>8</v>
      </c>
      <c r="U46" s="48">
        <f>SUM(S46:T46)</f>
        <v>133.13</v>
      </c>
      <c r="V46" s="303"/>
      <c r="W46" s="193">
        <v>3</v>
      </c>
    </row>
    <row r="47" spans="2:23" ht="13.5" thickBot="1">
      <c r="B47" s="157">
        <v>6</v>
      </c>
      <c r="C47" s="52">
        <v>162</v>
      </c>
      <c r="D47" s="38" t="s">
        <v>73</v>
      </c>
      <c r="E47" s="272" t="s">
        <v>84</v>
      </c>
      <c r="F47" s="60">
        <v>2000</v>
      </c>
      <c r="G47" s="67" t="s">
        <v>128</v>
      </c>
      <c r="H47" s="184"/>
      <c r="I47" s="179"/>
      <c r="J47" s="178"/>
      <c r="K47" s="179"/>
      <c r="L47" s="179"/>
      <c r="M47" s="84"/>
      <c r="N47" s="100"/>
      <c r="O47" s="188">
        <v>29</v>
      </c>
      <c r="P47" s="181">
        <v>32.85</v>
      </c>
      <c r="Q47" s="180">
        <v>31</v>
      </c>
      <c r="R47" s="181">
        <v>37.34</v>
      </c>
      <c r="S47" s="179">
        <f>(Q47-O47)*60+(R47-P47)</f>
        <v>124.49000000000001</v>
      </c>
      <c r="T47" s="84">
        <v>56</v>
      </c>
      <c r="U47" s="72">
        <f>SUM(S47:T47)</f>
        <v>180.49</v>
      </c>
      <c r="V47" s="301"/>
      <c r="W47" s="299">
        <v>4</v>
      </c>
    </row>
    <row r="48" ht="9.75" customHeight="1"/>
    <row r="49" spans="3:22" ht="16.5" customHeight="1" thickBot="1">
      <c r="C49" s="1"/>
      <c r="D49" s="1" t="s">
        <v>49</v>
      </c>
      <c r="E49" s="162"/>
      <c r="F49" s="1"/>
      <c r="G49" s="1"/>
      <c r="H49" s="14"/>
      <c r="I49" s="15"/>
      <c r="J49" s="14"/>
      <c r="K49" s="15"/>
      <c r="L49" s="16"/>
      <c r="M49" s="14"/>
      <c r="N49" s="16"/>
      <c r="O49" s="14"/>
      <c r="P49" s="15"/>
      <c r="Q49" s="14"/>
      <c r="R49" s="15"/>
      <c r="S49" s="30"/>
      <c r="T49" s="30"/>
      <c r="U49" s="30"/>
      <c r="V49" s="30"/>
    </row>
    <row r="50" spans="2:23" ht="12.75" customHeight="1">
      <c r="B50" s="473" t="s">
        <v>0</v>
      </c>
      <c r="C50" s="6" t="s">
        <v>1</v>
      </c>
      <c r="D50" s="468" t="s">
        <v>2</v>
      </c>
      <c r="E50" s="476" t="s">
        <v>22</v>
      </c>
      <c r="F50" s="87" t="s">
        <v>3</v>
      </c>
      <c r="G50" s="122" t="s">
        <v>30</v>
      </c>
      <c r="H50" s="478" t="s">
        <v>26</v>
      </c>
      <c r="I50" s="479"/>
      <c r="J50" s="480"/>
      <c r="K50" s="480"/>
      <c r="L50" s="479"/>
      <c r="M50" s="479"/>
      <c r="N50" s="481"/>
      <c r="O50" s="482" t="s">
        <v>27</v>
      </c>
      <c r="P50" s="479"/>
      <c r="Q50" s="480"/>
      <c r="R50" s="480"/>
      <c r="S50" s="479"/>
      <c r="T50" s="479"/>
      <c r="U50" s="483"/>
      <c r="V50" s="68" t="s">
        <v>9</v>
      </c>
      <c r="W50" s="462" t="s">
        <v>124</v>
      </c>
    </row>
    <row r="51" spans="2:23" ht="12.75" customHeight="1" thickBot="1">
      <c r="B51" s="474"/>
      <c r="C51" s="129" t="s">
        <v>4</v>
      </c>
      <c r="D51" s="475"/>
      <c r="E51" s="477"/>
      <c r="F51" s="124" t="s">
        <v>5</v>
      </c>
      <c r="G51" s="158" t="s">
        <v>31</v>
      </c>
      <c r="H51" s="484" t="s">
        <v>10</v>
      </c>
      <c r="I51" s="485"/>
      <c r="J51" s="471" t="s">
        <v>11</v>
      </c>
      <c r="K51" s="472"/>
      <c r="L51" s="40" t="s">
        <v>13</v>
      </c>
      <c r="M51" s="41" t="s">
        <v>12</v>
      </c>
      <c r="N51" s="185" t="s">
        <v>8</v>
      </c>
      <c r="O51" s="486" t="s">
        <v>10</v>
      </c>
      <c r="P51" s="485"/>
      <c r="Q51" s="471" t="s">
        <v>11</v>
      </c>
      <c r="R51" s="472"/>
      <c r="S51" s="40" t="s">
        <v>13</v>
      </c>
      <c r="T51" s="41" t="s">
        <v>12</v>
      </c>
      <c r="U51" s="105" t="s">
        <v>8</v>
      </c>
      <c r="V51" s="169" t="s">
        <v>14</v>
      </c>
      <c r="W51" s="463"/>
    </row>
    <row r="52" spans="2:23" ht="12.75" customHeight="1">
      <c r="B52" s="164">
        <v>1</v>
      </c>
      <c r="C52" s="73">
        <v>155</v>
      </c>
      <c r="D52" s="85" t="s">
        <v>77</v>
      </c>
      <c r="E52" s="270" t="s">
        <v>84</v>
      </c>
      <c r="F52" s="65">
        <v>1995</v>
      </c>
      <c r="G52" s="74" t="s">
        <v>128</v>
      </c>
      <c r="H52" s="182"/>
      <c r="I52" s="175"/>
      <c r="J52" s="174"/>
      <c r="K52" s="175"/>
      <c r="L52" s="175"/>
      <c r="M52" s="86"/>
      <c r="N52" s="131"/>
      <c r="O52" s="186">
        <v>28</v>
      </c>
      <c r="P52" s="177">
        <v>24.82</v>
      </c>
      <c r="Q52" s="176">
        <v>30</v>
      </c>
      <c r="R52" s="177">
        <v>16.05</v>
      </c>
      <c r="S52" s="175">
        <f>(Q52-O52)*60+(R52-P52)</f>
        <v>111.23</v>
      </c>
      <c r="T52" s="86">
        <v>4</v>
      </c>
      <c r="U52" s="78">
        <f>SUM(S52:T52)</f>
        <v>115.23</v>
      </c>
      <c r="V52" s="300">
        <f>MIN(N52,U52)</f>
        <v>115.23</v>
      </c>
      <c r="W52" s="618">
        <v>1</v>
      </c>
    </row>
    <row r="53" spans="2:23" ht="13.5" thickBot="1">
      <c r="B53" s="221">
        <v>2</v>
      </c>
      <c r="C53" s="61">
        <v>153</v>
      </c>
      <c r="D53" s="601" t="s">
        <v>40</v>
      </c>
      <c r="E53" s="414" t="s">
        <v>84</v>
      </c>
      <c r="F53" s="415">
        <v>2002</v>
      </c>
      <c r="G53" s="125" t="s">
        <v>128</v>
      </c>
      <c r="H53" s="602"/>
      <c r="I53" s="603"/>
      <c r="J53" s="604"/>
      <c r="K53" s="603"/>
      <c r="L53" s="603"/>
      <c r="M53" s="605"/>
      <c r="N53" s="418"/>
      <c r="O53" s="606">
        <v>27</v>
      </c>
      <c r="P53" s="607">
        <v>9.09</v>
      </c>
      <c r="Q53" s="608">
        <v>29</v>
      </c>
      <c r="R53" s="607">
        <v>25.47</v>
      </c>
      <c r="S53" s="603">
        <f>(Q53-O53)*60+(R53-P53)</f>
        <v>136.38</v>
      </c>
      <c r="T53" s="605">
        <v>160</v>
      </c>
      <c r="U53" s="307">
        <f>SUM(S53:T53)</f>
        <v>296.38</v>
      </c>
      <c r="V53" s="609"/>
      <c r="W53" s="299">
        <v>2</v>
      </c>
    </row>
    <row r="54" ht="13.5" customHeight="1"/>
    <row r="55" spans="4:22" ht="15.75">
      <c r="D55" s="29"/>
      <c r="E55" s="273"/>
      <c r="P55" s="31" t="s">
        <v>116</v>
      </c>
      <c r="S55" s="31"/>
      <c r="V55" s="2"/>
    </row>
  </sheetData>
  <sheetProtection/>
  <mergeCells count="48">
    <mergeCell ref="S4:V4"/>
    <mergeCell ref="H51:I51"/>
    <mergeCell ref="J51:K51"/>
    <mergeCell ref="O51:P51"/>
    <mergeCell ref="Q51:R51"/>
    <mergeCell ref="B50:B51"/>
    <mergeCell ref="D50:D51"/>
    <mergeCell ref="E50:E51"/>
    <mergeCell ref="H50:N50"/>
    <mergeCell ref="O50:U50"/>
    <mergeCell ref="E6:E7"/>
    <mergeCell ref="B6:B7"/>
    <mergeCell ref="B25:U25"/>
    <mergeCell ref="W6:W7"/>
    <mergeCell ref="W30:W31"/>
    <mergeCell ref="H7:I7"/>
    <mergeCell ref="O7:P7"/>
    <mergeCell ref="H6:N6"/>
    <mergeCell ref="O6:U6"/>
    <mergeCell ref="D30:D31"/>
    <mergeCell ref="H31:I31"/>
    <mergeCell ref="O31:P31"/>
    <mergeCell ref="H41:I41"/>
    <mergeCell ref="O41:P41"/>
    <mergeCell ref="J31:K31"/>
    <mergeCell ref="E30:E31"/>
    <mergeCell ref="H30:N30"/>
    <mergeCell ref="O30:U30"/>
    <mergeCell ref="S28:V28"/>
    <mergeCell ref="Q31:R31"/>
    <mergeCell ref="B40:B41"/>
    <mergeCell ref="D40:D41"/>
    <mergeCell ref="E40:E41"/>
    <mergeCell ref="H40:N40"/>
    <mergeCell ref="O40:U40"/>
    <mergeCell ref="Q41:R41"/>
    <mergeCell ref="J41:K41"/>
    <mergeCell ref="B30:B31"/>
    <mergeCell ref="W40:W41"/>
    <mergeCell ref="W50:W51"/>
    <mergeCell ref="B1:W1"/>
    <mergeCell ref="B2:W2"/>
    <mergeCell ref="B26:V26"/>
    <mergeCell ref="S27:V27"/>
    <mergeCell ref="J7:K7"/>
    <mergeCell ref="Q7:R7"/>
    <mergeCell ref="S3:V3"/>
    <mergeCell ref="D6:D7"/>
  </mergeCells>
  <printOptions horizontalCentered="1"/>
  <pageMargins left="0.4330708661417323" right="0.2362204724409449" top="0.72" bottom="0" header="0.71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05"/>
  <sheetViews>
    <sheetView zoomScaleSheetLayoutView="100" workbookViewId="0" topLeftCell="A70">
      <selection activeCell="Z80" sqref="Z80"/>
    </sheetView>
  </sheetViews>
  <sheetFormatPr defaultColWidth="9.140625" defaultRowHeight="12.75"/>
  <cols>
    <col min="1" max="1" width="1.57421875" style="159" customWidth="1"/>
    <col min="2" max="2" width="4.28125" style="99" customWidth="1"/>
    <col min="3" max="3" width="4.00390625" style="159" customWidth="1"/>
    <col min="4" max="4" width="21.8515625" style="159" customWidth="1"/>
    <col min="5" max="5" width="16.57421875" style="159" customWidth="1"/>
    <col min="6" max="6" width="5.00390625" style="99" customWidth="1"/>
    <col min="7" max="7" width="4.57421875" style="159" customWidth="1"/>
    <col min="8" max="8" width="2.8515625" style="200" hidden="1" customWidth="1"/>
    <col min="9" max="9" width="5.57421875" style="201" hidden="1" customWidth="1"/>
    <col min="10" max="10" width="2.8515625" style="200" hidden="1" customWidth="1"/>
    <col min="11" max="11" width="5.57421875" style="201" hidden="1" customWidth="1"/>
    <col min="12" max="12" width="6.140625" style="202" customWidth="1"/>
    <col min="13" max="13" width="4.7109375" style="200" customWidth="1"/>
    <col min="14" max="14" width="6.140625" style="202" customWidth="1"/>
    <col min="15" max="15" width="2.8515625" style="200" hidden="1" customWidth="1"/>
    <col min="16" max="16" width="5.57421875" style="201" hidden="1" customWidth="1"/>
    <col min="17" max="17" width="2.8515625" style="200" hidden="1" customWidth="1"/>
    <col min="18" max="18" width="5.57421875" style="201" hidden="1" customWidth="1"/>
    <col min="19" max="19" width="6.140625" style="202" customWidth="1"/>
    <col min="20" max="20" width="4.7109375" style="200" customWidth="1"/>
    <col min="21" max="21" width="6.140625" style="202" customWidth="1"/>
    <col min="22" max="22" width="5.140625" style="99" customWidth="1"/>
    <col min="23" max="16384" width="9.140625" style="159" customWidth="1"/>
  </cols>
  <sheetData>
    <row r="1" spans="2:21" ht="18.75">
      <c r="B1" s="464" t="s">
        <v>122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</row>
    <row r="2" spans="2:21" ht="18.75">
      <c r="B2" s="464" t="s">
        <v>23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</row>
    <row r="3" spans="6:21" ht="12.75">
      <c r="F3" s="456"/>
      <c r="G3" s="200"/>
      <c r="S3" s="465" t="s">
        <v>123</v>
      </c>
      <c r="T3" s="465"/>
      <c r="U3" s="465"/>
    </row>
    <row r="4" spans="3:21" ht="16.5" customHeight="1">
      <c r="C4" s="1"/>
      <c r="D4" s="1"/>
      <c r="E4" s="1"/>
      <c r="F4" s="1"/>
      <c r="G4" s="1"/>
      <c r="H4" s="14"/>
      <c r="I4" s="15"/>
      <c r="J4" s="14"/>
      <c r="K4" s="15"/>
      <c r="L4" s="16"/>
      <c r="M4" s="14"/>
      <c r="N4" s="16"/>
      <c r="O4" s="14"/>
      <c r="P4" s="15"/>
      <c r="Q4" s="14"/>
      <c r="R4" s="15"/>
      <c r="S4" s="470" t="s">
        <v>21</v>
      </c>
      <c r="T4" s="470"/>
      <c r="U4" s="470"/>
    </row>
    <row r="5" spans="2:22" s="203" customFormat="1" ht="16.5" customHeight="1" thickBot="1">
      <c r="B5" s="99"/>
      <c r="C5" s="80"/>
      <c r="D5" s="1" t="s">
        <v>120</v>
      </c>
      <c r="E5" s="80"/>
      <c r="F5" s="80"/>
      <c r="G5" s="80"/>
      <c r="H5" s="81"/>
      <c r="I5" s="82"/>
      <c r="J5" s="81"/>
      <c r="K5" s="82"/>
      <c r="L5" s="83"/>
      <c r="M5" s="81"/>
      <c r="N5" s="83"/>
      <c r="O5" s="81"/>
      <c r="P5" s="82"/>
      <c r="Q5" s="81"/>
      <c r="R5" s="82"/>
      <c r="S5" s="53"/>
      <c r="T5" s="53"/>
      <c r="U5" s="53"/>
      <c r="V5" s="615"/>
    </row>
    <row r="6" spans="2:22" s="203" customFormat="1" ht="12.75" customHeight="1">
      <c r="B6" s="487" t="s">
        <v>0</v>
      </c>
      <c r="C6" s="215" t="s">
        <v>1</v>
      </c>
      <c r="D6" s="496" t="s">
        <v>2</v>
      </c>
      <c r="E6" s="476" t="s">
        <v>22</v>
      </c>
      <c r="F6" s="87" t="s">
        <v>3</v>
      </c>
      <c r="G6" s="122" t="s">
        <v>30</v>
      </c>
      <c r="H6" s="506" t="s">
        <v>6</v>
      </c>
      <c r="I6" s="507"/>
      <c r="J6" s="508"/>
      <c r="K6" s="508"/>
      <c r="L6" s="507"/>
      <c r="M6" s="507"/>
      <c r="N6" s="509"/>
      <c r="O6" s="510" t="s">
        <v>7</v>
      </c>
      <c r="P6" s="507"/>
      <c r="Q6" s="508"/>
      <c r="R6" s="508"/>
      <c r="S6" s="507"/>
      <c r="T6" s="507"/>
      <c r="U6" s="511"/>
      <c r="V6" s="462" t="s">
        <v>124</v>
      </c>
    </row>
    <row r="7" spans="2:22" s="203" customFormat="1" ht="12.75" customHeight="1" thickBot="1">
      <c r="B7" s="488"/>
      <c r="C7" s="189" t="s">
        <v>4</v>
      </c>
      <c r="D7" s="497"/>
      <c r="E7" s="477"/>
      <c r="F7" s="88" t="s">
        <v>5</v>
      </c>
      <c r="G7" s="123" t="s">
        <v>31</v>
      </c>
      <c r="H7" s="503" t="s">
        <v>10</v>
      </c>
      <c r="I7" s="504"/>
      <c r="J7" s="501" t="s">
        <v>11</v>
      </c>
      <c r="K7" s="502"/>
      <c r="L7" s="92" t="s">
        <v>13</v>
      </c>
      <c r="M7" s="93" t="s">
        <v>12</v>
      </c>
      <c r="N7" s="94" t="s">
        <v>8</v>
      </c>
      <c r="O7" s="505" t="s">
        <v>10</v>
      </c>
      <c r="P7" s="504"/>
      <c r="Q7" s="501" t="s">
        <v>11</v>
      </c>
      <c r="R7" s="502"/>
      <c r="S7" s="92" t="s">
        <v>13</v>
      </c>
      <c r="T7" s="93" t="s">
        <v>12</v>
      </c>
      <c r="U7" s="95" t="s">
        <v>8</v>
      </c>
      <c r="V7" s="500"/>
    </row>
    <row r="8" spans="2:22" s="203" customFormat="1" ht="12.75">
      <c r="B8" s="228"/>
      <c r="C8" s="140">
        <v>63</v>
      </c>
      <c r="D8" s="381" t="s">
        <v>105</v>
      </c>
      <c r="E8" s="163" t="s">
        <v>106</v>
      </c>
      <c r="F8" s="457">
        <v>1987</v>
      </c>
      <c r="G8" s="313" t="s">
        <v>119</v>
      </c>
      <c r="H8" s="114">
        <v>50</v>
      </c>
      <c r="I8" s="115">
        <v>14.09</v>
      </c>
      <c r="J8" s="116">
        <v>51</v>
      </c>
      <c r="K8" s="117">
        <v>43.53</v>
      </c>
      <c r="L8" s="117">
        <f>(J8-H8)*60+(K8-I8)</f>
        <v>89.44</v>
      </c>
      <c r="M8" s="382">
        <v>2</v>
      </c>
      <c r="N8" s="383">
        <f>SUM(L8:M8)</f>
        <v>91.44</v>
      </c>
      <c r="O8" s="231"/>
      <c r="P8" s="232"/>
      <c r="Q8" s="233"/>
      <c r="R8" s="234"/>
      <c r="S8" s="234"/>
      <c r="T8" s="235"/>
      <c r="U8" s="236"/>
      <c r="V8" s="237"/>
    </row>
    <row r="9" spans="2:22" s="203" customFormat="1" ht="12.75">
      <c r="B9" s="229"/>
      <c r="C9" s="130">
        <v>69</v>
      </c>
      <c r="D9" s="196" t="s">
        <v>19</v>
      </c>
      <c r="E9" s="148" t="s">
        <v>81</v>
      </c>
      <c r="F9" s="458">
        <v>1995</v>
      </c>
      <c r="G9" s="127" t="s">
        <v>128</v>
      </c>
      <c r="H9" s="118">
        <v>56</v>
      </c>
      <c r="I9" s="119">
        <v>45.33</v>
      </c>
      <c r="J9" s="120">
        <v>58</v>
      </c>
      <c r="K9" s="121">
        <v>17.11</v>
      </c>
      <c r="L9" s="385">
        <f>(J9-H9)*60+(K9-I9)</f>
        <v>91.78</v>
      </c>
      <c r="M9" s="386">
        <v>0</v>
      </c>
      <c r="N9" s="387">
        <f>SUM(L9:M9)</f>
        <v>91.78</v>
      </c>
      <c r="O9" s="238"/>
      <c r="P9" s="239"/>
      <c r="Q9" s="240"/>
      <c r="R9" s="241"/>
      <c r="S9" s="242"/>
      <c r="T9" s="243"/>
      <c r="U9" s="244"/>
      <c r="V9" s="245"/>
    </row>
    <row r="10" spans="1:22" s="203" customFormat="1" ht="12.75">
      <c r="A10" s="206"/>
      <c r="B10" s="229"/>
      <c r="C10" s="130">
        <v>52</v>
      </c>
      <c r="D10" s="196" t="s">
        <v>79</v>
      </c>
      <c r="E10" s="148" t="s">
        <v>58</v>
      </c>
      <c r="F10" s="458">
        <v>1995</v>
      </c>
      <c r="G10" s="127" t="s">
        <v>128</v>
      </c>
      <c r="H10" s="118">
        <v>39</v>
      </c>
      <c r="I10" s="119">
        <v>41.54</v>
      </c>
      <c r="J10" s="120">
        <v>41</v>
      </c>
      <c r="K10" s="121">
        <v>13.74</v>
      </c>
      <c r="L10" s="385">
        <f>(J10-H10)*60+(K10-I10)</f>
        <v>92.2</v>
      </c>
      <c r="M10" s="386">
        <v>4</v>
      </c>
      <c r="N10" s="387">
        <f>SUM(L10:M10)</f>
        <v>96.2</v>
      </c>
      <c r="O10" s="238"/>
      <c r="P10" s="239"/>
      <c r="Q10" s="240"/>
      <c r="R10" s="241"/>
      <c r="S10" s="242"/>
      <c r="T10" s="243"/>
      <c r="U10" s="244"/>
      <c r="V10" s="245"/>
    </row>
    <row r="11" spans="2:22" s="203" customFormat="1" ht="12.75">
      <c r="B11" s="229"/>
      <c r="C11" s="130">
        <v>64</v>
      </c>
      <c r="D11" s="196" t="s">
        <v>53</v>
      </c>
      <c r="E11" s="148" t="s">
        <v>58</v>
      </c>
      <c r="F11" s="458">
        <v>1987</v>
      </c>
      <c r="G11" s="127" t="s">
        <v>119</v>
      </c>
      <c r="H11" s="118">
        <v>51</v>
      </c>
      <c r="I11" s="119">
        <v>5.68</v>
      </c>
      <c r="J11" s="120">
        <v>52</v>
      </c>
      <c r="K11" s="121">
        <v>42.47</v>
      </c>
      <c r="L11" s="385">
        <f>(J11-H11)*60+(K11-I11)</f>
        <v>96.78999999999999</v>
      </c>
      <c r="M11" s="386">
        <v>0</v>
      </c>
      <c r="N11" s="387">
        <f>SUM(L11:M11)</f>
        <v>96.78999999999999</v>
      </c>
      <c r="O11" s="238"/>
      <c r="P11" s="239"/>
      <c r="Q11" s="240"/>
      <c r="R11" s="241"/>
      <c r="S11" s="242"/>
      <c r="T11" s="243"/>
      <c r="U11" s="244"/>
      <c r="V11" s="245"/>
    </row>
    <row r="12" spans="2:22" s="203" customFormat="1" ht="12.75">
      <c r="B12" s="229"/>
      <c r="C12" s="130">
        <v>68</v>
      </c>
      <c r="D12" s="196" t="s">
        <v>61</v>
      </c>
      <c r="E12" s="148" t="s">
        <v>60</v>
      </c>
      <c r="F12" s="458">
        <v>1991</v>
      </c>
      <c r="G12" s="127" t="s">
        <v>119</v>
      </c>
      <c r="H12" s="118">
        <v>55</v>
      </c>
      <c r="I12" s="119">
        <v>33.71</v>
      </c>
      <c r="J12" s="120">
        <v>57</v>
      </c>
      <c r="K12" s="121">
        <v>4.85</v>
      </c>
      <c r="L12" s="385">
        <f>(J12-H12)*60+(K12-I12)</f>
        <v>91.14</v>
      </c>
      <c r="M12" s="386">
        <v>6</v>
      </c>
      <c r="N12" s="387">
        <f>SUM(L12:M12)</f>
        <v>97.14</v>
      </c>
      <c r="O12" s="238"/>
      <c r="P12" s="239"/>
      <c r="Q12" s="240"/>
      <c r="R12" s="241"/>
      <c r="S12" s="242"/>
      <c r="T12" s="243"/>
      <c r="U12" s="244"/>
      <c r="V12" s="245"/>
    </row>
    <row r="13" spans="2:22" s="203" customFormat="1" ht="12.75">
      <c r="B13" s="229"/>
      <c r="C13" s="130">
        <v>70</v>
      </c>
      <c r="D13" s="196" t="s">
        <v>15</v>
      </c>
      <c r="E13" s="148" t="s">
        <v>60</v>
      </c>
      <c r="F13" s="458">
        <v>1979</v>
      </c>
      <c r="G13" s="127" t="s">
        <v>119</v>
      </c>
      <c r="H13" s="118">
        <v>58</v>
      </c>
      <c r="I13" s="119">
        <v>2.26</v>
      </c>
      <c r="J13" s="120">
        <v>59</v>
      </c>
      <c r="K13" s="121">
        <v>37.43</v>
      </c>
      <c r="L13" s="385">
        <f>(J13-H13)*60+(K13-I13)</f>
        <v>95.17</v>
      </c>
      <c r="M13" s="386">
        <v>2</v>
      </c>
      <c r="N13" s="387">
        <f>SUM(L13:M13)</f>
        <v>97.17</v>
      </c>
      <c r="O13" s="238"/>
      <c r="P13" s="239"/>
      <c r="Q13" s="240"/>
      <c r="R13" s="241"/>
      <c r="S13" s="242"/>
      <c r="T13" s="243"/>
      <c r="U13" s="244"/>
      <c r="V13" s="245"/>
    </row>
    <row r="14" spans="2:22" s="203" customFormat="1" ht="12.75">
      <c r="B14" s="229"/>
      <c r="C14" s="130">
        <v>65</v>
      </c>
      <c r="D14" s="196" t="s">
        <v>24</v>
      </c>
      <c r="E14" s="148" t="s">
        <v>81</v>
      </c>
      <c r="F14" s="458">
        <v>2000</v>
      </c>
      <c r="G14" s="127" t="s">
        <v>128</v>
      </c>
      <c r="H14" s="118">
        <v>52</v>
      </c>
      <c r="I14" s="119">
        <v>10.49</v>
      </c>
      <c r="J14" s="120">
        <v>53</v>
      </c>
      <c r="K14" s="121">
        <v>45.05</v>
      </c>
      <c r="L14" s="385">
        <f>(J14-H14)*60+(K14-I14)</f>
        <v>94.56</v>
      </c>
      <c r="M14" s="386">
        <v>4</v>
      </c>
      <c r="N14" s="387">
        <f>SUM(L14:M14)</f>
        <v>98.56</v>
      </c>
      <c r="O14" s="238"/>
      <c r="P14" s="239"/>
      <c r="Q14" s="240"/>
      <c r="R14" s="241"/>
      <c r="S14" s="242"/>
      <c r="T14" s="243"/>
      <c r="U14" s="244"/>
      <c r="V14" s="245"/>
    </row>
    <row r="15" spans="2:22" s="203" customFormat="1" ht="12.75">
      <c r="B15" s="229"/>
      <c r="C15" s="130">
        <v>66</v>
      </c>
      <c r="D15" s="196" t="s">
        <v>64</v>
      </c>
      <c r="E15" s="148" t="s">
        <v>60</v>
      </c>
      <c r="F15" s="458">
        <v>1999</v>
      </c>
      <c r="G15" s="127" t="s">
        <v>128</v>
      </c>
      <c r="H15" s="118">
        <v>53</v>
      </c>
      <c r="I15" s="119">
        <v>12.62</v>
      </c>
      <c r="J15" s="120">
        <v>54</v>
      </c>
      <c r="K15" s="121">
        <v>45.41</v>
      </c>
      <c r="L15" s="385">
        <f>(J15-H15)*60+(K15-I15)</f>
        <v>92.78999999999999</v>
      </c>
      <c r="M15" s="386">
        <v>6</v>
      </c>
      <c r="N15" s="387">
        <f>SUM(L15:M15)</f>
        <v>98.78999999999999</v>
      </c>
      <c r="O15" s="238"/>
      <c r="P15" s="239"/>
      <c r="Q15" s="240"/>
      <c r="R15" s="241"/>
      <c r="S15" s="242"/>
      <c r="T15" s="243"/>
      <c r="U15" s="244"/>
      <c r="V15" s="245"/>
    </row>
    <row r="16" spans="2:22" s="203" customFormat="1" ht="12.75">
      <c r="B16" s="229"/>
      <c r="C16" s="130">
        <v>55</v>
      </c>
      <c r="D16" s="196" t="s">
        <v>107</v>
      </c>
      <c r="E16" s="148" t="s">
        <v>106</v>
      </c>
      <c r="F16" s="458">
        <v>1995</v>
      </c>
      <c r="G16" s="127" t="s">
        <v>128</v>
      </c>
      <c r="H16" s="118">
        <v>43</v>
      </c>
      <c r="I16" s="119">
        <v>17.14</v>
      </c>
      <c r="J16" s="120">
        <v>44</v>
      </c>
      <c r="K16" s="121">
        <v>52.09</v>
      </c>
      <c r="L16" s="385">
        <f>(J16-H16)*60+(K16-I16)</f>
        <v>94.95</v>
      </c>
      <c r="M16" s="386">
        <v>4</v>
      </c>
      <c r="N16" s="387">
        <f>SUM(L16:M16)</f>
        <v>98.95</v>
      </c>
      <c r="O16" s="238"/>
      <c r="P16" s="239"/>
      <c r="Q16" s="240"/>
      <c r="R16" s="241"/>
      <c r="S16" s="242"/>
      <c r="T16" s="243"/>
      <c r="U16" s="244"/>
      <c r="V16" s="245"/>
    </row>
    <row r="17" spans="2:22" s="203" customFormat="1" ht="13.5" thickBot="1">
      <c r="B17" s="230"/>
      <c r="C17" s="141">
        <v>59</v>
      </c>
      <c r="D17" s="367" t="s">
        <v>18</v>
      </c>
      <c r="E17" s="295" t="s">
        <v>89</v>
      </c>
      <c r="F17" s="459">
        <v>1998</v>
      </c>
      <c r="G17" s="67" t="s">
        <v>128</v>
      </c>
      <c r="H17" s="165">
        <v>46</v>
      </c>
      <c r="I17" s="166">
        <v>31.66</v>
      </c>
      <c r="J17" s="167">
        <v>48</v>
      </c>
      <c r="K17" s="168">
        <v>12.23</v>
      </c>
      <c r="L17" s="391">
        <f>(J17-H17)*60+(K17-I17)</f>
        <v>100.57</v>
      </c>
      <c r="M17" s="392">
        <v>2</v>
      </c>
      <c r="N17" s="393">
        <f>SUM(L17:M17)</f>
        <v>102.57</v>
      </c>
      <c r="O17" s="246"/>
      <c r="P17" s="247"/>
      <c r="Q17" s="248"/>
      <c r="R17" s="249"/>
      <c r="S17" s="250"/>
      <c r="T17" s="251"/>
      <c r="U17" s="252"/>
      <c r="V17" s="253"/>
    </row>
    <row r="18" spans="2:22" s="203" customFormat="1" ht="12.75" customHeight="1">
      <c r="B18" s="228"/>
      <c r="C18" s="140">
        <v>67</v>
      </c>
      <c r="D18" s="381" t="s">
        <v>88</v>
      </c>
      <c r="E18" s="163" t="s">
        <v>89</v>
      </c>
      <c r="F18" s="457">
        <v>1994</v>
      </c>
      <c r="G18" s="313" t="s">
        <v>128</v>
      </c>
      <c r="H18" s="114">
        <v>54</v>
      </c>
      <c r="I18" s="115">
        <v>35.78</v>
      </c>
      <c r="J18" s="116">
        <v>56</v>
      </c>
      <c r="K18" s="117">
        <v>37.83</v>
      </c>
      <c r="L18" s="117">
        <f>(J18-H18)*60+(K18-I18)</f>
        <v>122.05</v>
      </c>
      <c r="M18" s="382">
        <v>54</v>
      </c>
      <c r="N18" s="383">
        <f>SUM(L18:M18)</f>
        <v>176.05</v>
      </c>
      <c r="O18" s="114">
        <v>55</v>
      </c>
      <c r="P18" s="115">
        <v>34.49</v>
      </c>
      <c r="Q18" s="116">
        <v>57</v>
      </c>
      <c r="R18" s="117">
        <v>6.22</v>
      </c>
      <c r="S18" s="117">
        <f>(Q18-O18)*60+(R18-P18)</f>
        <v>91.72999999999999</v>
      </c>
      <c r="T18" s="382">
        <v>2</v>
      </c>
      <c r="U18" s="384">
        <f>SUM(S18:T18)</f>
        <v>93.72999999999999</v>
      </c>
      <c r="V18" s="237"/>
    </row>
    <row r="19" spans="2:22" s="203" customFormat="1" ht="12.75">
      <c r="B19" s="229"/>
      <c r="C19" s="130">
        <v>31</v>
      </c>
      <c r="D19" s="365" t="s">
        <v>94</v>
      </c>
      <c r="E19" s="275" t="s">
        <v>89</v>
      </c>
      <c r="F19" s="294">
        <v>1987</v>
      </c>
      <c r="G19" s="63" t="s">
        <v>119</v>
      </c>
      <c r="H19" s="118">
        <v>18</v>
      </c>
      <c r="I19" s="119">
        <v>0.25</v>
      </c>
      <c r="J19" s="120">
        <v>19</v>
      </c>
      <c r="K19" s="121">
        <v>41.6</v>
      </c>
      <c r="L19" s="385">
        <f>(J19-H19)*60+(K19-I19)</f>
        <v>101.35</v>
      </c>
      <c r="M19" s="386">
        <v>4</v>
      </c>
      <c r="N19" s="387">
        <f>SUM(L19:M19)</f>
        <v>105.35</v>
      </c>
      <c r="O19" s="118">
        <v>31</v>
      </c>
      <c r="P19" s="119">
        <v>8.57</v>
      </c>
      <c r="Q19" s="120">
        <v>32</v>
      </c>
      <c r="R19" s="121">
        <v>41.58</v>
      </c>
      <c r="S19" s="385">
        <f>(Q19-O19)*60+(R19-P19)</f>
        <v>93.00999999999999</v>
      </c>
      <c r="T19" s="386">
        <v>6</v>
      </c>
      <c r="U19" s="388">
        <f>SUM(S19:T19)</f>
        <v>99.00999999999999</v>
      </c>
      <c r="V19" s="245"/>
    </row>
    <row r="20" spans="2:22" s="203" customFormat="1" ht="12.75">
      <c r="B20" s="229"/>
      <c r="C20" s="130">
        <v>62</v>
      </c>
      <c r="D20" s="196" t="s">
        <v>54</v>
      </c>
      <c r="E20" s="148" t="s">
        <v>58</v>
      </c>
      <c r="F20" s="458">
        <v>1999</v>
      </c>
      <c r="G20" s="127" t="s">
        <v>128</v>
      </c>
      <c r="H20" s="118">
        <v>49</v>
      </c>
      <c r="I20" s="119">
        <v>18.44</v>
      </c>
      <c r="J20" s="120">
        <v>51</v>
      </c>
      <c r="K20" s="121">
        <v>18.69</v>
      </c>
      <c r="L20" s="385">
        <f>(J20-H20)*60+(K20-I20)</f>
        <v>120.25</v>
      </c>
      <c r="M20" s="386">
        <v>50</v>
      </c>
      <c r="N20" s="387">
        <f>SUM(L20:M20)</f>
        <v>170.25</v>
      </c>
      <c r="O20" s="118">
        <v>54</v>
      </c>
      <c r="P20" s="119">
        <v>33.9</v>
      </c>
      <c r="Q20" s="120">
        <v>56</v>
      </c>
      <c r="R20" s="121">
        <v>16.53</v>
      </c>
      <c r="S20" s="385">
        <f>(Q20-O20)*60+(R20-P20)</f>
        <v>102.63</v>
      </c>
      <c r="T20" s="386">
        <v>2</v>
      </c>
      <c r="U20" s="388">
        <f>SUM(S20:T20)</f>
        <v>104.63</v>
      </c>
      <c r="V20" s="245"/>
    </row>
    <row r="21" spans="2:22" s="203" customFormat="1" ht="12.75">
      <c r="B21" s="229"/>
      <c r="C21" s="130">
        <v>60</v>
      </c>
      <c r="D21" s="196" t="s">
        <v>65</v>
      </c>
      <c r="E21" s="148" t="s">
        <v>60</v>
      </c>
      <c r="F21" s="458">
        <v>1976</v>
      </c>
      <c r="G21" s="127" t="s">
        <v>119</v>
      </c>
      <c r="H21" s="118">
        <v>47</v>
      </c>
      <c r="I21" s="119">
        <v>27.25</v>
      </c>
      <c r="J21" s="120">
        <v>49</v>
      </c>
      <c r="K21" s="121">
        <v>11.43</v>
      </c>
      <c r="L21" s="385">
        <f>(J21-H21)*60+(K21-I21)</f>
        <v>104.18</v>
      </c>
      <c r="M21" s="386">
        <v>0</v>
      </c>
      <c r="N21" s="387">
        <f>SUM(L21:M21)</f>
        <v>104.18</v>
      </c>
      <c r="O21" s="118">
        <v>52</v>
      </c>
      <c r="P21" s="119">
        <v>6.09</v>
      </c>
      <c r="Q21" s="120">
        <v>53</v>
      </c>
      <c r="R21" s="121">
        <v>50.87</v>
      </c>
      <c r="S21" s="385">
        <f>(Q21-O21)*60+(R21-P21)</f>
        <v>104.78</v>
      </c>
      <c r="T21" s="386">
        <v>2</v>
      </c>
      <c r="U21" s="388">
        <f>SUM(S21:T21)</f>
        <v>106.78</v>
      </c>
      <c r="V21" s="245"/>
    </row>
    <row r="22" spans="2:22" s="203" customFormat="1" ht="13.5" thickBot="1">
      <c r="B22" s="230"/>
      <c r="C22" s="141">
        <v>61</v>
      </c>
      <c r="D22" s="389" t="s">
        <v>51</v>
      </c>
      <c r="E22" s="390" t="s">
        <v>81</v>
      </c>
      <c r="F22" s="461">
        <v>1999</v>
      </c>
      <c r="G22" s="197" t="s">
        <v>128</v>
      </c>
      <c r="H22" s="165">
        <v>48</v>
      </c>
      <c r="I22" s="166">
        <v>20.37</v>
      </c>
      <c r="J22" s="167">
        <v>50</v>
      </c>
      <c r="K22" s="168">
        <v>39.32</v>
      </c>
      <c r="L22" s="391">
        <f>(J22-H22)*60+(K22-I22)</f>
        <v>138.95</v>
      </c>
      <c r="M22" s="392">
        <v>8</v>
      </c>
      <c r="N22" s="393">
        <f>SUM(L22:M22)</f>
        <v>146.95</v>
      </c>
      <c r="O22" s="165">
        <v>53</v>
      </c>
      <c r="P22" s="166">
        <v>31.7</v>
      </c>
      <c r="Q22" s="167">
        <v>55</v>
      </c>
      <c r="R22" s="168">
        <v>18.62</v>
      </c>
      <c r="S22" s="391">
        <f>(Q22-O22)*60+(R22-P22)</f>
        <v>106.92</v>
      </c>
      <c r="T22" s="392">
        <v>4</v>
      </c>
      <c r="U22" s="394">
        <f>SUM(S22:T22)</f>
        <v>110.92</v>
      </c>
      <c r="V22" s="253"/>
    </row>
    <row r="23" spans="2:22" s="203" customFormat="1" ht="12.75">
      <c r="B23" s="380">
        <v>16</v>
      </c>
      <c r="C23" s="140">
        <v>58</v>
      </c>
      <c r="D23" s="381" t="s">
        <v>55</v>
      </c>
      <c r="E23" s="163" t="s">
        <v>58</v>
      </c>
      <c r="F23" s="457">
        <v>1962</v>
      </c>
      <c r="G23" s="313" t="s">
        <v>119</v>
      </c>
      <c r="H23" s="114">
        <v>45</v>
      </c>
      <c r="I23" s="115">
        <v>31.99</v>
      </c>
      <c r="J23" s="116">
        <v>47</v>
      </c>
      <c r="K23" s="117">
        <v>20.96</v>
      </c>
      <c r="L23" s="117">
        <f>(J23-H23)*60+(K23-I23)</f>
        <v>108.97</v>
      </c>
      <c r="M23" s="382">
        <v>102</v>
      </c>
      <c r="N23" s="383">
        <f>SUM(L23:M23)</f>
        <v>210.97</v>
      </c>
      <c r="O23" s="114">
        <v>51</v>
      </c>
      <c r="P23" s="115">
        <v>4.31</v>
      </c>
      <c r="Q23" s="116">
        <v>52</v>
      </c>
      <c r="R23" s="117">
        <v>54.78</v>
      </c>
      <c r="S23" s="117">
        <f>(Q23-O23)*60+(R23-P23)</f>
        <v>110.47</v>
      </c>
      <c r="T23" s="382">
        <v>2</v>
      </c>
      <c r="U23" s="384">
        <f>SUM(S23:T23)</f>
        <v>112.47</v>
      </c>
      <c r="V23" s="140" t="s">
        <v>119</v>
      </c>
    </row>
    <row r="24" spans="2:22" s="203" customFormat="1" ht="12.75">
      <c r="B24" s="379">
        <v>17</v>
      </c>
      <c r="C24" s="130">
        <v>57</v>
      </c>
      <c r="D24" s="365" t="s">
        <v>29</v>
      </c>
      <c r="E24" s="275" t="s">
        <v>82</v>
      </c>
      <c r="F24" s="294">
        <v>2003</v>
      </c>
      <c r="G24" s="63" t="s">
        <v>128</v>
      </c>
      <c r="H24" s="118">
        <v>44</v>
      </c>
      <c r="I24" s="119">
        <v>32.3</v>
      </c>
      <c r="J24" s="120">
        <v>46</v>
      </c>
      <c r="K24" s="121">
        <v>30.84</v>
      </c>
      <c r="L24" s="385">
        <f>(J24-H24)*60+(K24-I24)</f>
        <v>118.54</v>
      </c>
      <c r="M24" s="386">
        <v>2</v>
      </c>
      <c r="N24" s="387">
        <f>SUM(L24:M24)</f>
        <v>120.54</v>
      </c>
      <c r="O24" s="118">
        <v>59</v>
      </c>
      <c r="P24" s="119">
        <v>9.15</v>
      </c>
      <c r="Q24" s="120">
        <v>61</v>
      </c>
      <c r="R24" s="121">
        <v>0.87</v>
      </c>
      <c r="S24" s="385">
        <f>(Q24-O24)*60+(R24-P24)</f>
        <v>111.72</v>
      </c>
      <c r="T24" s="386">
        <v>6</v>
      </c>
      <c r="U24" s="388">
        <f>SUM(S24:T24)</f>
        <v>117.72</v>
      </c>
      <c r="V24" s="143">
        <v>10</v>
      </c>
    </row>
    <row r="25" spans="2:22" s="203" customFormat="1" ht="12.75">
      <c r="B25" s="379">
        <v>18</v>
      </c>
      <c r="C25" s="130">
        <v>46</v>
      </c>
      <c r="D25" s="196" t="s">
        <v>80</v>
      </c>
      <c r="E25" s="148" t="s">
        <v>58</v>
      </c>
      <c r="F25" s="458">
        <v>1993</v>
      </c>
      <c r="G25" s="127" t="s">
        <v>119</v>
      </c>
      <c r="H25" s="118">
        <v>35</v>
      </c>
      <c r="I25" s="119">
        <v>2.27</v>
      </c>
      <c r="J25" s="120">
        <v>36</v>
      </c>
      <c r="K25" s="121">
        <v>48.84</v>
      </c>
      <c r="L25" s="385">
        <f>(J25-H25)*60+(K25-I25)</f>
        <v>106.57</v>
      </c>
      <c r="M25" s="386">
        <v>0</v>
      </c>
      <c r="N25" s="387">
        <f>SUM(L25:M25)</f>
        <v>106.57</v>
      </c>
      <c r="O25" s="118">
        <v>42</v>
      </c>
      <c r="P25" s="119">
        <v>15.49</v>
      </c>
      <c r="Q25" s="120">
        <v>44</v>
      </c>
      <c r="R25" s="121">
        <v>10.23</v>
      </c>
      <c r="S25" s="385">
        <f>(Q25-O25)*60+(R25-P25)</f>
        <v>114.74</v>
      </c>
      <c r="T25" s="386">
        <v>4</v>
      </c>
      <c r="U25" s="388">
        <f>SUM(S25:T25)</f>
        <v>118.74</v>
      </c>
      <c r="V25" s="143" t="s">
        <v>119</v>
      </c>
    </row>
    <row r="26" spans="2:22" s="203" customFormat="1" ht="12.75">
      <c r="B26" s="379">
        <v>19</v>
      </c>
      <c r="C26" s="143">
        <v>44</v>
      </c>
      <c r="D26" s="366" t="s">
        <v>62</v>
      </c>
      <c r="E26" s="363" t="s">
        <v>60</v>
      </c>
      <c r="F26" s="460">
        <v>2004</v>
      </c>
      <c r="G26" s="213" t="s">
        <v>128</v>
      </c>
      <c r="H26" s="118">
        <v>33</v>
      </c>
      <c r="I26" s="119">
        <v>6.96</v>
      </c>
      <c r="J26" s="120">
        <v>35</v>
      </c>
      <c r="K26" s="121">
        <v>3.49</v>
      </c>
      <c r="L26" s="121">
        <f>(J26-H26)*60+(K26-I26)</f>
        <v>116.53</v>
      </c>
      <c r="M26" s="395">
        <v>2</v>
      </c>
      <c r="N26" s="396">
        <f>SUM(L26:M26)</f>
        <v>118.53</v>
      </c>
      <c r="O26" s="118">
        <v>40</v>
      </c>
      <c r="P26" s="119">
        <v>45.32</v>
      </c>
      <c r="Q26" s="120">
        <v>42</v>
      </c>
      <c r="R26" s="121">
        <v>43.62</v>
      </c>
      <c r="S26" s="121">
        <f>(Q26-O26)*60+(R26-P26)</f>
        <v>118.3</v>
      </c>
      <c r="T26" s="395">
        <v>2</v>
      </c>
      <c r="U26" s="397">
        <f>SUM(S26:T26)</f>
        <v>120.3</v>
      </c>
      <c r="V26" s="143">
        <v>11</v>
      </c>
    </row>
    <row r="27" spans="2:22" s="203" customFormat="1" ht="12.75">
      <c r="B27" s="379">
        <v>20</v>
      </c>
      <c r="C27" s="130">
        <v>43</v>
      </c>
      <c r="D27" s="196" t="s">
        <v>91</v>
      </c>
      <c r="E27" s="148" t="s">
        <v>89</v>
      </c>
      <c r="F27" s="458">
        <v>2000</v>
      </c>
      <c r="G27" s="127" t="s">
        <v>128</v>
      </c>
      <c r="H27" s="118">
        <v>31</v>
      </c>
      <c r="I27" s="119">
        <v>33.89</v>
      </c>
      <c r="J27" s="120">
        <v>33</v>
      </c>
      <c r="K27" s="121">
        <v>24.42</v>
      </c>
      <c r="L27" s="385">
        <f>(J27-H27)*60+(K27-I27)</f>
        <v>110.53</v>
      </c>
      <c r="M27" s="386">
        <v>4</v>
      </c>
      <c r="N27" s="387">
        <f>SUM(L27:M27)</f>
        <v>114.53</v>
      </c>
      <c r="O27" s="118">
        <v>39</v>
      </c>
      <c r="P27" s="119">
        <v>38.42</v>
      </c>
      <c r="Q27" s="120">
        <v>41</v>
      </c>
      <c r="R27" s="121">
        <v>35.52</v>
      </c>
      <c r="S27" s="385">
        <f>(Q27-O27)*60+(R27-P27)</f>
        <v>117.1</v>
      </c>
      <c r="T27" s="386">
        <v>6</v>
      </c>
      <c r="U27" s="388">
        <f>SUM(S27:T27)</f>
        <v>123.1</v>
      </c>
      <c r="V27" s="143">
        <v>12</v>
      </c>
    </row>
    <row r="28" spans="2:22" s="203" customFormat="1" ht="12.75">
      <c r="B28" s="379">
        <v>21</v>
      </c>
      <c r="C28" s="143">
        <v>23</v>
      </c>
      <c r="D28" s="572" t="s">
        <v>102</v>
      </c>
      <c r="E28" s="573" t="s">
        <v>103</v>
      </c>
      <c r="F28" s="574">
        <v>2001</v>
      </c>
      <c r="G28" s="66" t="s">
        <v>128</v>
      </c>
      <c r="H28" s="118">
        <v>9</v>
      </c>
      <c r="I28" s="119">
        <v>43.93</v>
      </c>
      <c r="J28" s="120">
        <v>11</v>
      </c>
      <c r="K28" s="121">
        <v>32.84</v>
      </c>
      <c r="L28" s="121">
        <f>(J28-H28)*60+(K28-I28)</f>
        <v>108.91</v>
      </c>
      <c r="M28" s="395">
        <v>6</v>
      </c>
      <c r="N28" s="396">
        <f>SUM(L28:M28)</f>
        <v>114.91</v>
      </c>
      <c r="O28" s="118">
        <v>23</v>
      </c>
      <c r="P28" s="119">
        <v>40.37</v>
      </c>
      <c r="Q28" s="120">
        <v>25</v>
      </c>
      <c r="R28" s="121">
        <v>36.42</v>
      </c>
      <c r="S28" s="121">
        <f>(Q28-O28)*60+(R28-P28)</f>
        <v>116.05000000000001</v>
      </c>
      <c r="T28" s="395">
        <v>10</v>
      </c>
      <c r="U28" s="397">
        <f>SUM(S28:T28)</f>
        <v>126.05000000000001</v>
      </c>
      <c r="V28" s="143">
        <v>13</v>
      </c>
    </row>
    <row r="29" spans="2:22" s="203" customFormat="1" ht="12.75">
      <c r="B29" s="379">
        <v>22</v>
      </c>
      <c r="C29" s="130">
        <v>45</v>
      </c>
      <c r="D29" s="196" t="s">
        <v>44</v>
      </c>
      <c r="E29" s="148" t="s">
        <v>81</v>
      </c>
      <c r="F29" s="458">
        <v>2002</v>
      </c>
      <c r="G29" s="127" t="s">
        <v>128</v>
      </c>
      <c r="H29" s="118">
        <v>34</v>
      </c>
      <c r="I29" s="119">
        <v>7.93</v>
      </c>
      <c r="J29" s="120">
        <v>36</v>
      </c>
      <c r="K29" s="121">
        <v>9.24</v>
      </c>
      <c r="L29" s="385">
        <f>(J29-H29)*60+(K29-I29)</f>
        <v>121.31</v>
      </c>
      <c r="M29" s="386">
        <v>106</v>
      </c>
      <c r="N29" s="387">
        <f>SUM(L29:M29)</f>
        <v>227.31</v>
      </c>
      <c r="O29" s="118">
        <v>61</v>
      </c>
      <c r="P29" s="119">
        <v>2.35</v>
      </c>
      <c r="Q29" s="120">
        <v>63</v>
      </c>
      <c r="R29" s="121">
        <v>11.46</v>
      </c>
      <c r="S29" s="385">
        <f>(Q29-O29)*60+(R29-P29)</f>
        <v>129.11</v>
      </c>
      <c r="T29" s="386">
        <v>2</v>
      </c>
      <c r="U29" s="388">
        <f>SUM(S29:T29)</f>
        <v>131.11</v>
      </c>
      <c r="V29" s="143">
        <v>14</v>
      </c>
    </row>
    <row r="30" spans="2:22" s="203" customFormat="1" ht="12.75">
      <c r="B30" s="379">
        <v>23</v>
      </c>
      <c r="C30" s="130">
        <v>50</v>
      </c>
      <c r="D30" s="196" t="s">
        <v>45</v>
      </c>
      <c r="E30" s="148" t="s">
        <v>60</v>
      </c>
      <c r="F30" s="458">
        <v>2001</v>
      </c>
      <c r="G30" s="127" t="s">
        <v>128</v>
      </c>
      <c r="H30" s="118">
        <v>27</v>
      </c>
      <c r="I30" s="119">
        <v>36.56</v>
      </c>
      <c r="J30" s="120">
        <v>29</v>
      </c>
      <c r="K30" s="121">
        <v>38.28</v>
      </c>
      <c r="L30" s="385">
        <f>(J30-H30)*60+(K30-I30)</f>
        <v>121.72</v>
      </c>
      <c r="M30" s="386">
        <v>0</v>
      </c>
      <c r="N30" s="387">
        <f>SUM(L30:M30)</f>
        <v>121.72</v>
      </c>
      <c r="O30" s="118">
        <v>45</v>
      </c>
      <c r="P30" s="119">
        <v>54.01</v>
      </c>
      <c r="Q30" s="120">
        <v>48</v>
      </c>
      <c r="R30" s="121">
        <v>4.8</v>
      </c>
      <c r="S30" s="385">
        <f>(Q30-O30)*60+(R30-P30)</f>
        <v>130.79</v>
      </c>
      <c r="T30" s="386">
        <v>2</v>
      </c>
      <c r="U30" s="388">
        <f>SUM(S30:T30)</f>
        <v>132.79</v>
      </c>
      <c r="V30" s="143">
        <v>15</v>
      </c>
    </row>
    <row r="31" spans="2:22" s="203" customFormat="1" ht="12.75">
      <c r="B31" s="379">
        <v>24</v>
      </c>
      <c r="C31" s="130">
        <v>40</v>
      </c>
      <c r="D31" s="196" t="s">
        <v>63</v>
      </c>
      <c r="E31" s="148" t="s">
        <v>60</v>
      </c>
      <c r="F31" s="458">
        <v>2004</v>
      </c>
      <c r="G31" s="127" t="s">
        <v>128</v>
      </c>
      <c r="H31" s="118">
        <v>28</v>
      </c>
      <c r="I31" s="119">
        <v>38.78</v>
      </c>
      <c r="J31" s="120">
        <v>30</v>
      </c>
      <c r="K31" s="121">
        <v>41.87</v>
      </c>
      <c r="L31" s="385">
        <f>(J31-H31)*60+(K31-I31)</f>
        <v>123.09</v>
      </c>
      <c r="M31" s="386">
        <v>0</v>
      </c>
      <c r="N31" s="387">
        <f>SUM(L31:M31)</f>
        <v>123.09</v>
      </c>
      <c r="O31" s="118">
        <v>37</v>
      </c>
      <c r="P31" s="119">
        <v>1.72</v>
      </c>
      <c r="Q31" s="120">
        <v>39</v>
      </c>
      <c r="R31" s="121">
        <v>19.18</v>
      </c>
      <c r="S31" s="385">
        <f>(Q31-O31)*60+(R31-P31)</f>
        <v>137.46</v>
      </c>
      <c r="T31" s="386">
        <v>4</v>
      </c>
      <c r="U31" s="388">
        <f>SUM(S31:T31)</f>
        <v>141.46</v>
      </c>
      <c r="V31" s="143">
        <v>16</v>
      </c>
    </row>
    <row r="32" spans="2:22" s="203" customFormat="1" ht="12.75">
      <c r="B32" s="379">
        <v>25</v>
      </c>
      <c r="C32" s="130">
        <v>49</v>
      </c>
      <c r="D32" s="196" t="s">
        <v>28</v>
      </c>
      <c r="E32" s="148" t="s">
        <v>82</v>
      </c>
      <c r="F32" s="458">
        <v>2002</v>
      </c>
      <c r="G32" s="127" t="s">
        <v>128</v>
      </c>
      <c r="H32" s="118">
        <v>38</v>
      </c>
      <c r="I32" s="119">
        <v>9.55</v>
      </c>
      <c r="J32" s="120">
        <v>39</v>
      </c>
      <c r="K32" s="121">
        <v>58.62</v>
      </c>
      <c r="L32" s="385">
        <f>(J32-H32)*60+(K32-I32)</f>
        <v>109.07</v>
      </c>
      <c r="M32" s="386">
        <v>0</v>
      </c>
      <c r="N32" s="387">
        <f>SUM(L32:M32)</f>
        <v>109.07</v>
      </c>
      <c r="O32" s="118">
        <v>56</v>
      </c>
      <c r="P32" s="119">
        <v>35.92</v>
      </c>
      <c r="Q32" s="120">
        <v>58</v>
      </c>
      <c r="R32" s="121">
        <v>57.48</v>
      </c>
      <c r="S32" s="385">
        <f>(Q32-O32)*60+(R32-P32)</f>
        <v>141.56</v>
      </c>
      <c r="T32" s="386">
        <v>4</v>
      </c>
      <c r="U32" s="388">
        <f>SUM(S32:T32)</f>
        <v>145.56</v>
      </c>
      <c r="V32" s="143">
        <v>17</v>
      </c>
    </row>
    <row r="33" spans="2:22" s="203" customFormat="1" ht="12.75">
      <c r="B33" s="408">
        <v>26</v>
      </c>
      <c r="C33" s="130">
        <v>35</v>
      </c>
      <c r="D33" s="365" t="s">
        <v>92</v>
      </c>
      <c r="E33" s="275" t="s">
        <v>93</v>
      </c>
      <c r="F33" s="294">
        <v>1997</v>
      </c>
      <c r="G33" s="63" t="s">
        <v>128</v>
      </c>
      <c r="H33" s="409">
        <v>19</v>
      </c>
      <c r="I33" s="410">
        <v>34.81</v>
      </c>
      <c r="J33" s="411">
        <v>21</v>
      </c>
      <c r="K33" s="385">
        <v>18.07</v>
      </c>
      <c r="L33" s="385">
        <f>(J33-H33)*60+(K33-I33)</f>
        <v>103.25999999999999</v>
      </c>
      <c r="M33" s="386">
        <v>0</v>
      </c>
      <c r="N33" s="387">
        <f>SUM(L33:M33)</f>
        <v>103.25999999999999</v>
      </c>
      <c r="O33" s="409">
        <v>32</v>
      </c>
      <c r="P33" s="410">
        <v>32.78</v>
      </c>
      <c r="Q33" s="411">
        <v>34</v>
      </c>
      <c r="R33" s="385">
        <v>15.83</v>
      </c>
      <c r="S33" s="385">
        <f>(Q33-O33)*60+(R33-P33)</f>
        <v>103.05</v>
      </c>
      <c r="T33" s="386">
        <v>54</v>
      </c>
      <c r="U33" s="388">
        <f>SUM(S33:T33)</f>
        <v>157.05</v>
      </c>
      <c r="V33" s="130">
        <v>18</v>
      </c>
    </row>
    <row r="34" spans="2:22" s="203" customFormat="1" ht="12.75">
      <c r="B34" s="379">
        <v>27</v>
      </c>
      <c r="C34" s="143">
        <v>47</v>
      </c>
      <c r="D34" s="366" t="s">
        <v>108</v>
      </c>
      <c r="E34" s="363" t="s">
        <v>106</v>
      </c>
      <c r="F34" s="460">
        <v>2002</v>
      </c>
      <c r="G34" s="213" t="s">
        <v>128</v>
      </c>
      <c r="H34" s="118">
        <v>36</v>
      </c>
      <c r="I34" s="119">
        <v>1.34</v>
      </c>
      <c r="J34" s="120">
        <v>37</v>
      </c>
      <c r="K34" s="121">
        <v>42.22</v>
      </c>
      <c r="L34" s="121">
        <f>(J34-H34)*60+(K34-I34)</f>
        <v>100.88</v>
      </c>
      <c r="M34" s="395">
        <v>50</v>
      </c>
      <c r="N34" s="396">
        <f>SUM(L34:M34)</f>
        <v>150.88</v>
      </c>
      <c r="O34" s="118">
        <v>43</v>
      </c>
      <c r="P34" s="119">
        <v>44.86</v>
      </c>
      <c r="Q34" s="120">
        <v>45</v>
      </c>
      <c r="R34" s="121">
        <v>28.19</v>
      </c>
      <c r="S34" s="121">
        <f>(Q34-O34)*60+(R34-P34)</f>
        <v>103.33</v>
      </c>
      <c r="T34" s="395">
        <v>56</v>
      </c>
      <c r="U34" s="397">
        <f>SUM(S34:T34)</f>
        <v>159.32999999999998</v>
      </c>
      <c r="V34" s="143">
        <v>19</v>
      </c>
    </row>
    <row r="35" spans="2:22" s="203" customFormat="1" ht="12.75">
      <c r="B35" s="379">
        <v>28</v>
      </c>
      <c r="C35" s="130">
        <v>22</v>
      </c>
      <c r="D35" s="365" t="s">
        <v>100</v>
      </c>
      <c r="E35" s="275" t="s">
        <v>98</v>
      </c>
      <c r="F35" s="294">
        <v>2002</v>
      </c>
      <c r="G35" s="63" t="s">
        <v>128</v>
      </c>
      <c r="H35" s="118">
        <v>8</v>
      </c>
      <c r="I35" s="119">
        <v>42.53</v>
      </c>
      <c r="J35" s="120">
        <v>11</v>
      </c>
      <c r="K35" s="121">
        <v>4.49</v>
      </c>
      <c r="L35" s="385">
        <f>(J35-H35)*60+(K35-I35)</f>
        <v>141.96</v>
      </c>
      <c r="M35" s="386">
        <v>60</v>
      </c>
      <c r="N35" s="387">
        <f>SUM(L35:M35)</f>
        <v>201.96</v>
      </c>
      <c r="O35" s="118">
        <v>22</v>
      </c>
      <c r="P35" s="119">
        <v>27.53</v>
      </c>
      <c r="Q35" s="120">
        <v>24</v>
      </c>
      <c r="R35" s="121">
        <v>57.71</v>
      </c>
      <c r="S35" s="385">
        <f>(Q35-O35)*60+(R35-P35)</f>
        <v>150.18</v>
      </c>
      <c r="T35" s="386">
        <v>12</v>
      </c>
      <c r="U35" s="388">
        <f>SUM(S35:T35)</f>
        <v>162.18</v>
      </c>
      <c r="V35" s="143">
        <v>20</v>
      </c>
    </row>
    <row r="36" spans="2:22" s="203" customFormat="1" ht="12.75">
      <c r="B36" s="379">
        <v>29</v>
      </c>
      <c r="C36" s="130">
        <v>14</v>
      </c>
      <c r="D36" s="365" t="s">
        <v>95</v>
      </c>
      <c r="E36" s="275" t="s">
        <v>93</v>
      </c>
      <c r="F36" s="294">
        <v>1992</v>
      </c>
      <c r="G36" s="63" t="s">
        <v>119</v>
      </c>
      <c r="H36" s="118">
        <v>26</v>
      </c>
      <c r="I36" s="119">
        <v>40.71</v>
      </c>
      <c r="J36" s="120">
        <v>28</v>
      </c>
      <c r="K36" s="121">
        <v>22.7</v>
      </c>
      <c r="L36" s="385">
        <f>(J36-H36)*60+(K36-I36)</f>
        <v>101.99</v>
      </c>
      <c r="M36" s="386">
        <v>2</v>
      </c>
      <c r="N36" s="387">
        <f>SUM(L36:M36)</f>
        <v>103.99</v>
      </c>
      <c r="O36" s="118">
        <v>15</v>
      </c>
      <c r="P36" s="119">
        <v>27.13</v>
      </c>
      <c r="Q36" s="120">
        <v>17</v>
      </c>
      <c r="R36" s="121">
        <v>12.91</v>
      </c>
      <c r="S36" s="385">
        <f>(Q36-O36)*60+(R36-P36)</f>
        <v>105.78</v>
      </c>
      <c r="T36" s="386">
        <v>62</v>
      </c>
      <c r="U36" s="388">
        <f>SUM(S36:T36)</f>
        <v>167.78</v>
      </c>
      <c r="V36" s="143" t="s">
        <v>119</v>
      </c>
    </row>
    <row r="37" spans="2:22" s="203" customFormat="1" ht="12.75">
      <c r="B37" s="408">
        <v>30</v>
      </c>
      <c r="C37" s="130">
        <v>13</v>
      </c>
      <c r="D37" s="196" t="s">
        <v>96</v>
      </c>
      <c r="E37" s="148" t="s">
        <v>89</v>
      </c>
      <c r="F37" s="458">
        <v>2003</v>
      </c>
      <c r="G37" s="127" t="s">
        <v>128</v>
      </c>
      <c r="H37" s="409">
        <v>0</v>
      </c>
      <c r="I37" s="410">
        <v>31.15</v>
      </c>
      <c r="J37" s="411">
        <v>3</v>
      </c>
      <c r="K37" s="385">
        <v>25.06</v>
      </c>
      <c r="L37" s="385">
        <f>(J37-H37)*60+(K37-I37)</f>
        <v>173.91</v>
      </c>
      <c r="M37" s="386">
        <v>12</v>
      </c>
      <c r="N37" s="387">
        <f>SUM(L37:M37)</f>
        <v>185.91</v>
      </c>
      <c r="O37" s="409">
        <v>14</v>
      </c>
      <c r="P37" s="410">
        <v>29.82</v>
      </c>
      <c r="Q37" s="411">
        <v>16</v>
      </c>
      <c r="R37" s="385">
        <v>31.48</v>
      </c>
      <c r="S37" s="385">
        <f>(Q37-O37)*60+(R37-P37)</f>
        <v>121.66</v>
      </c>
      <c r="T37" s="386">
        <v>54</v>
      </c>
      <c r="U37" s="388">
        <f>SUM(S37:T37)</f>
        <v>175.66</v>
      </c>
      <c r="V37" s="130">
        <v>21</v>
      </c>
    </row>
    <row r="38" spans="2:22" s="203" customFormat="1" ht="12.75">
      <c r="B38" s="155">
        <v>31</v>
      </c>
      <c r="C38" s="143">
        <v>32</v>
      </c>
      <c r="D38" s="366" t="s">
        <v>46</v>
      </c>
      <c r="E38" s="363" t="s">
        <v>81</v>
      </c>
      <c r="F38" s="460">
        <v>2000</v>
      </c>
      <c r="G38" s="213" t="s">
        <v>128</v>
      </c>
      <c r="H38" s="118">
        <v>23</v>
      </c>
      <c r="I38" s="119">
        <v>37.46</v>
      </c>
      <c r="J38" s="120">
        <v>26</v>
      </c>
      <c r="K38" s="121">
        <v>16.78</v>
      </c>
      <c r="L38" s="121">
        <f>(J38-H38)*60+(K38-I38)</f>
        <v>159.32</v>
      </c>
      <c r="M38" s="395">
        <v>106</v>
      </c>
      <c r="N38" s="396">
        <f>SUM(L38:M38)</f>
        <v>265.32</v>
      </c>
      <c r="O38" s="118">
        <v>57</v>
      </c>
      <c r="P38" s="119">
        <v>50.95</v>
      </c>
      <c r="Q38" s="120">
        <v>60</v>
      </c>
      <c r="R38" s="121">
        <v>39.81</v>
      </c>
      <c r="S38" s="121">
        <f>(Q38-O38)*60+(R38-P38)</f>
        <v>168.86</v>
      </c>
      <c r="T38" s="395">
        <v>10</v>
      </c>
      <c r="U38" s="397">
        <f>SUM(S38:T38)</f>
        <v>178.86</v>
      </c>
      <c r="V38" s="399">
        <v>22</v>
      </c>
    </row>
    <row r="39" spans="2:22" s="203" customFormat="1" ht="12.75">
      <c r="B39" s="155">
        <v>32</v>
      </c>
      <c r="C39" s="130">
        <v>26</v>
      </c>
      <c r="D39" s="196" t="s">
        <v>85</v>
      </c>
      <c r="E39" s="148" t="s">
        <v>81</v>
      </c>
      <c r="F39" s="458">
        <v>2002</v>
      </c>
      <c r="G39" s="127" t="s">
        <v>128</v>
      </c>
      <c r="H39" s="118">
        <v>12</v>
      </c>
      <c r="I39" s="119">
        <v>47.47</v>
      </c>
      <c r="J39" s="120">
        <v>15</v>
      </c>
      <c r="K39" s="121">
        <v>54.49</v>
      </c>
      <c r="L39" s="385">
        <f>(J39-H39)*60+(K39-I39)</f>
        <v>187.02</v>
      </c>
      <c r="M39" s="386">
        <v>112</v>
      </c>
      <c r="N39" s="387">
        <f>SUM(L39:M39)</f>
        <v>299.02</v>
      </c>
      <c r="O39" s="118">
        <v>27</v>
      </c>
      <c r="P39" s="119">
        <v>9.69</v>
      </c>
      <c r="Q39" s="120">
        <v>30</v>
      </c>
      <c r="R39" s="121">
        <v>10.03</v>
      </c>
      <c r="S39" s="385">
        <f>(Q39-O39)*60+(R39-P39)</f>
        <v>180.34</v>
      </c>
      <c r="T39" s="386">
        <v>14</v>
      </c>
      <c r="U39" s="388">
        <f>SUM(S39:T39)</f>
        <v>194.34</v>
      </c>
      <c r="V39" s="143">
        <v>23</v>
      </c>
    </row>
    <row r="40" spans="2:22" s="203" customFormat="1" ht="12.75">
      <c r="B40" s="155">
        <v>33</v>
      </c>
      <c r="C40" s="130">
        <v>38</v>
      </c>
      <c r="D40" s="196" t="s">
        <v>72</v>
      </c>
      <c r="E40" s="148" t="s">
        <v>84</v>
      </c>
      <c r="F40" s="458">
        <v>2003</v>
      </c>
      <c r="G40" s="127" t="s">
        <v>128</v>
      </c>
      <c r="H40" s="118">
        <v>22</v>
      </c>
      <c r="I40" s="119">
        <v>36.53</v>
      </c>
      <c r="J40" s="120">
        <v>25</v>
      </c>
      <c r="K40" s="121">
        <v>0.63</v>
      </c>
      <c r="L40" s="385">
        <f>(J40-H40)*60+(K40-I40)</f>
        <v>144.1</v>
      </c>
      <c r="M40" s="386">
        <v>56</v>
      </c>
      <c r="N40" s="387">
        <f>SUM(L40:M40)</f>
        <v>200.1</v>
      </c>
      <c r="O40" s="118">
        <v>35</v>
      </c>
      <c r="P40" s="119">
        <v>19.26</v>
      </c>
      <c r="Q40" s="120">
        <v>37</v>
      </c>
      <c r="R40" s="121">
        <v>49.53</v>
      </c>
      <c r="S40" s="385">
        <f>(Q40-O40)*60+(R40-P40)</f>
        <v>150.27</v>
      </c>
      <c r="T40" s="386">
        <v>56</v>
      </c>
      <c r="U40" s="388">
        <f>SUM(S40:T40)</f>
        <v>206.27</v>
      </c>
      <c r="V40" s="143">
        <v>24</v>
      </c>
    </row>
    <row r="41" spans="2:22" s="203" customFormat="1" ht="12.75">
      <c r="B41" s="155">
        <v>34</v>
      </c>
      <c r="C41" s="130">
        <v>48</v>
      </c>
      <c r="D41" s="196" t="s">
        <v>71</v>
      </c>
      <c r="E41" s="148" t="s">
        <v>84</v>
      </c>
      <c r="F41" s="458">
        <v>2002</v>
      </c>
      <c r="G41" s="127" t="s">
        <v>128</v>
      </c>
      <c r="H41" s="118">
        <v>36</v>
      </c>
      <c r="I41" s="119">
        <v>57.84</v>
      </c>
      <c r="J41" s="120">
        <v>39</v>
      </c>
      <c r="K41" s="121">
        <v>19.12</v>
      </c>
      <c r="L41" s="385">
        <f>(J41-H41)*60+(K41-I41)</f>
        <v>141.28</v>
      </c>
      <c r="M41" s="386">
        <v>108</v>
      </c>
      <c r="N41" s="387">
        <f>SUM(L41:M41)</f>
        <v>249.28</v>
      </c>
      <c r="O41" s="118">
        <v>44</v>
      </c>
      <c r="P41" s="119">
        <v>40.15</v>
      </c>
      <c r="Q41" s="120">
        <v>46</v>
      </c>
      <c r="R41" s="121">
        <v>38.85</v>
      </c>
      <c r="S41" s="385">
        <f>(Q41-O41)*60+(R41-P41)</f>
        <v>118.7</v>
      </c>
      <c r="T41" s="386">
        <v>104</v>
      </c>
      <c r="U41" s="388">
        <f>SUM(S41:T41)</f>
        <v>222.7</v>
      </c>
      <c r="V41" s="143">
        <v>25</v>
      </c>
    </row>
    <row r="42" spans="2:22" s="203" customFormat="1" ht="12.75">
      <c r="B42" s="155">
        <v>35</v>
      </c>
      <c r="C42" s="130">
        <v>24</v>
      </c>
      <c r="D42" s="365" t="s">
        <v>110</v>
      </c>
      <c r="E42" s="275" t="s">
        <v>111</v>
      </c>
      <c r="F42" s="294">
        <v>2003</v>
      </c>
      <c r="G42" s="63" t="s">
        <v>128</v>
      </c>
      <c r="H42" s="118">
        <v>10</v>
      </c>
      <c r="I42" s="119">
        <v>41</v>
      </c>
      <c r="J42" s="120">
        <v>12</v>
      </c>
      <c r="K42" s="121">
        <v>44.65</v>
      </c>
      <c r="L42" s="385">
        <f>(J42-H42)*60+(K42-I42)</f>
        <v>123.65</v>
      </c>
      <c r="M42" s="386">
        <v>206</v>
      </c>
      <c r="N42" s="387">
        <f>SUM(L42:M42)</f>
        <v>329.65</v>
      </c>
      <c r="O42" s="118">
        <v>24</v>
      </c>
      <c r="P42" s="119">
        <v>40.42</v>
      </c>
      <c r="Q42" s="120">
        <v>26</v>
      </c>
      <c r="R42" s="121">
        <v>52.31</v>
      </c>
      <c r="S42" s="385">
        <f>(Q42-O42)*60+(R42-P42)</f>
        <v>131.89</v>
      </c>
      <c r="T42" s="386">
        <v>104</v>
      </c>
      <c r="U42" s="388">
        <f>SUM(S42:T42)</f>
        <v>235.89</v>
      </c>
      <c r="V42" s="143">
        <v>26</v>
      </c>
    </row>
    <row r="43" spans="2:22" s="203" customFormat="1" ht="12.75">
      <c r="B43" s="155">
        <v>36</v>
      </c>
      <c r="C43" s="130">
        <v>15</v>
      </c>
      <c r="D43" s="196" t="s">
        <v>43</v>
      </c>
      <c r="E43" s="148" t="s">
        <v>111</v>
      </c>
      <c r="F43" s="458">
        <v>2002</v>
      </c>
      <c r="G43" s="127" t="s">
        <v>128</v>
      </c>
      <c r="H43" s="118">
        <v>2</v>
      </c>
      <c r="I43" s="119">
        <v>37</v>
      </c>
      <c r="J43" s="120">
        <v>4</v>
      </c>
      <c r="K43" s="121">
        <v>33.08</v>
      </c>
      <c r="L43" s="385">
        <f>(J43-H43)*60+(K43-I43)</f>
        <v>116.08</v>
      </c>
      <c r="M43" s="386">
        <v>352</v>
      </c>
      <c r="N43" s="387">
        <f>SUM(L43:M43)</f>
        <v>468.08</v>
      </c>
      <c r="O43" s="118">
        <v>16</v>
      </c>
      <c r="P43" s="119">
        <v>36.06</v>
      </c>
      <c r="Q43" s="120">
        <v>18</v>
      </c>
      <c r="R43" s="121">
        <v>46.88</v>
      </c>
      <c r="S43" s="385">
        <f>(Q43-O43)*60+(R43-P43)</f>
        <v>130.82</v>
      </c>
      <c r="T43" s="386">
        <v>108</v>
      </c>
      <c r="U43" s="388">
        <f>SUM(S43:T43)</f>
        <v>238.82</v>
      </c>
      <c r="V43" s="143">
        <v>27</v>
      </c>
    </row>
    <row r="44" spans="2:22" s="203" customFormat="1" ht="12.75">
      <c r="B44" s="155">
        <v>37</v>
      </c>
      <c r="C44" s="130">
        <v>54</v>
      </c>
      <c r="D44" s="196" t="s">
        <v>70</v>
      </c>
      <c r="E44" s="148" t="s">
        <v>84</v>
      </c>
      <c r="F44" s="458">
        <v>2008</v>
      </c>
      <c r="G44" s="127" t="s">
        <v>128</v>
      </c>
      <c r="H44" s="118">
        <v>41</v>
      </c>
      <c r="I44" s="119">
        <v>59.96</v>
      </c>
      <c r="J44" s="120">
        <v>44</v>
      </c>
      <c r="K44" s="121">
        <v>30.06</v>
      </c>
      <c r="L44" s="385">
        <f>(J44-H44)*60+(K44-I44)</f>
        <v>150.1</v>
      </c>
      <c r="M44" s="386">
        <v>154</v>
      </c>
      <c r="N44" s="387">
        <f>SUM(L44:M44)</f>
        <v>304.1</v>
      </c>
      <c r="O44" s="118">
        <v>47</v>
      </c>
      <c r="P44" s="119">
        <v>34.03</v>
      </c>
      <c r="Q44" s="120">
        <v>50</v>
      </c>
      <c r="R44" s="121">
        <v>8.96</v>
      </c>
      <c r="S44" s="385">
        <f>(Q44-O44)*60+(R44-P44)</f>
        <v>154.93</v>
      </c>
      <c r="T44" s="386">
        <v>114</v>
      </c>
      <c r="U44" s="388">
        <f>SUM(S44:T44)</f>
        <v>268.93</v>
      </c>
      <c r="V44" s="143">
        <v>28</v>
      </c>
    </row>
    <row r="45" spans="2:22" s="203" customFormat="1" ht="12.75">
      <c r="B45" s="155">
        <v>38</v>
      </c>
      <c r="C45" s="130">
        <v>29</v>
      </c>
      <c r="D45" s="196" t="s">
        <v>99</v>
      </c>
      <c r="E45" s="148" t="s">
        <v>98</v>
      </c>
      <c r="F45" s="458">
        <v>2003</v>
      </c>
      <c r="G45" s="127" t="s">
        <v>128</v>
      </c>
      <c r="H45" s="118">
        <v>16</v>
      </c>
      <c r="I45" s="119">
        <v>25.6</v>
      </c>
      <c r="J45" s="120">
        <v>18</v>
      </c>
      <c r="K45" s="121">
        <v>21.29</v>
      </c>
      <c r="L45" s="385">
        <f>(J45-H45)*60+(K45-I45)</f>
        <v>115.69</v>
      </c>
      <c r="M45" s="386">
        <v>114</v>
      </c>
      <c r="N45" s="387">
        <f>SUM(L45:M45)</f>
        <v>229.69</v>
      </c>
      <c r="O45" s="118">
        <v>29</v>
      </c>
      <c r="P45" s="119">
        <v>47.21</v>
      </c>
      <c r="Q45" s="120">
        <v>31</v>
      </c>
      <c r="R45" s="121">
        <v>36.4</v>
      </c>
      <c r="S45" s="385">
        <f>(Q45-O45)*60+(R45-P45)</f>
        <v>109.19</v>
      </c>
      <c r="T45" s="386">
        <v>164</v>
      </c>
      <c r="U45" s="388">
        <f>SUM(S45:T45)</f>
        <v>273.19</v>
      </c>
      <c r="V45" s="143">
        <v>29</v>
      </c>
    </row>
    <row r="46" spans="2:22" s="203" customFormat="1" ht="12.75">
      <c r="B46" s="155">
        <v>39</v>
      </c>
      <c r="C46" s="130">
        <v>51</v>
      </c>
      <c r="D46" s="365" t="s">
        <v>90</v>
      </c>
      <c r="E46" s="275" t="s">
        <v>89</v>
      </c>
      <c r="F46" s="294">
        <v>1997</v>
      </c>
      <c r="G46" s="63" t="s">
        <v>128</v>
      </c>
      <c r="H46" s="118">
        <v>40</v>
      </c>
      <c r="I46" s="119">
        <v>52.26</v>
      </c>
      <c r="J46" s="120">
        <v>42</v>
      </c>
      <c r="K46" s="121">
        <v>38.29</v>
      </c>
      <c r="L46" s="385">
        <f>(J46-H46)*60+(K46-I46)</f>
        <v>106.03</v>
      </c>
      <c r="M46" s="386">
        <v>0</v>
      </c>
      <c r="N46" s="387">
        <f>SUM(L46:M46)</f>
        <v>106.03</v>
      </c>
      <c r="O46" s="118">
        <v>48</v>
      </c>
      <c r="P46" s="119">
        <v>58.59</v>
      </c>
      <c r="Q46" s="120">
        <v>50</v>
      </c>
      <c r="R46" s="121">
        <v>59.76</v>
      </c>
      <c r="S46" s="385">
        <f>(Q46-O46)*60+(R46-P46)</f>
        <v>121.16999999999999</v>
      </c>
      <c r="T46" s="386">
        <v>158</v>
      </c>
      <c r="U46" s="388">
        <f>SUM(S46:T46)</f>
        <v>279.16999999999996</v>
      </c>
      <c r="V46" s="143">
        <v>30</v>
      </c>
    </row>
    <row r="47" spans="2:22" s="203" customFormat="1" ht="12.75">
      <c r="B47" s="155">
        <v>40</v>
      </c>
      <c r="C47" s="130">
        <v>25</v>
      </c>
      <c r="D47" s="365" t="s">
        <v>32</v>
      </c>
      <c r="E47" s="275" t="s">
        <v>106</v>
      </c>
      <c r="F47" s="294">
        <v>2004</v>
      </c>
      <c r="G47" s="63" t="s">
        <v>128</v>
      </c>
      <c r="H47" s="118">
        <v>11</v>
      </c>
      <c r="I47" s="119">
        <v>44.21</v>
      </c>
      <c r="J47" s="120">
        <v>13</v>
      </c>
      <c r="K47" s="121">
        <v>54.93</v>
      </c>
      <c r="L47" s="385">
        <f>(J47-H47)*60+(K47-I47)</f>
        <v>130.72</v>
      </c>
      <c r="M47" s="386">
        <v>212</v>
      </c>
      <c r="N47" s="387">
        <f>SUM(L47:M47)</f>
        <v>342.72</v>
      </c>
      <c r="O47" s="118">
        <v>25</v>
      </c>
      <c r="P47" s="119">
        <v>41.66</v>
      </c>
      <c r="Q47" s="120">
        <v>28</v>
      </c>
      <c r="R47" s="121">
        <v>44.72</v>
      </c>
      <c r="S47" s="385">
        <f>(Q47-O47)*60+(R47-P47)</f>
        <v>183.06</v>
      </c>
      <c r="T47" s="386">
        <v>156</v>
      </c>
      <c r="U47" s="388">
        <f>SUM(S47:T47)</f>
        <v>339.06</v>
      </c>
      <c r="V47" s="143">
        <v>31</v>
      </c>
    </row>
    <row r="48" spans="2:22" s="203" customFormat="1" ht="12.75">
      <c r="B48" s="155">
        <v>41</v>
      </c>
      <c r="C48" s="130">
        <v>28</v>
      </c>
      <c r="D48" s="365" t="s">
        <v>86</v>
      </c>
      <c r="E48" s="275" t="s">
        <v>87</v>
      </c>
      <c r="F48" s="294">
        <v>2004</v>
      </c>
      <c r="G48" s="63" t="s">
        <v>128</v>
      </c>
      <c r="H48" s="118">
        <v>13</v>
      </c>
      <c r="I48" s="119">
        <v>55.69</v>
      </c>
      <c r="J48" s="120">
        <v>16</v>
      </c>
      <c r="K48" s="121">
        <v>33.49</v>
      </c>
      <c r="L48" s="385">
        <f>(J48-H48)*60+(K48-I48)</f>
        <v>157.8</v>
      </c>
      <c r="M48" s="386">
        <v>258</v>
      </c>
      <c r="N48" s="387">
        <f>SUM(L48:M48)</f>
        <v>415.8</v>
      </c>
      <c r="O48" s="118">
        <v>28</v>
      </c>
      <c r="P48" s="119">
        <v>11.55</v>
      </c>
      <c r="Q48" s="120">
        <v>31</v>
      </c>
      <c r="R48" s="121">
        <v>12.54</v>
      </c>
      <c r="S48" s="385">
        <f>(Q48-O48)*60+(R48-P48)</f>
        <v>180.99</v>
      </c>
      <c r="T48" s="386">
        <v>212</v>
      </c>
      <c r="U48" s="388">
        <f>SUM(S48:T48)</f>
        <v>392.99</v>
      </c>
      <c r="V48" s="143">
        <v>32</v>
      </c>
    </row>
    <row r="49" spans="2:22" s="203" customFormat="1" ht="12.75">
      <c r="B49" s="155">
        <v>42</v>
      </c>
      <c r="C49" s="130">
        <v>36</v>
      </c>
      <c r="D49" s="196" t="s">
        <v>69</v>
      </c>
      <c r="E49" s="148" t="s">
        <v>84</v>
      </c>
      <c r="F49" s="458">
        <v>2006</v>
      </c>
      <c r="G49" s="127" t="s">
        <v>128</v>
      </c>
      <c r="H49" s="118">
        <v>20</v>
      </c>
      <c r="I49" s="119">
        <v>36.37</v>
      </c>
      <c r="J49" s="120">
        <v>22</v>
      </c>
      <c r="K49" s="121">
        <v>39.16</v>
      </c>
      <c r="L49" s="385">
        <f>(J49-H49)*60+(K49-I49)</f>
        <v>122.78999999999999</v>
      </c>
      <c r="M49" s="386">
        <v>314</v>
      </c>
      <c r="N49" s="387">
        <f>SUM(L49:M49)</f>
        <v>436.78999999999996</v>
      </c>
      <c r="O49" s="118">
        <v>33</v>
      </c>
      <c r="P49" s="119">
        <v>38.18</v>
      </c>
      <c r="Q49" s="120">
        <v>35</v>
      </c>
      <c r="R49" s="121">
        <v>53.51</v>
      </c>
      <c r="S49" s="385">
        <f>(Q49-O49)*60+(R49-P49)</f>
        <v>135.32999999999998</v>
      </c>
      <c r="T49" s="386">
        <v>262</v>
      </c>
      <c r="U49" s="388">
        <f>SUM(S49:T49)</f>
        <v>397.33</v>
      </c>
      <c r="V49" s="143">
        <v>33</v>
      </c>
    </row>
    <row r="50" spans="2:22" s="203" customFormat="1" ht="12.75">
      <c r="B50" s="155">
        <v>43</v>
      </c>
      <c r="C50" s="130">
        <v>19</v>
      </c>
      <c r="D50" s="365" t="s">
        <v>112</v>
      </c>
      <c r="E50" s="275" t="s">
        <v>111</v>
      </c>
      <c r="F50" s="294">
        <v>2003</v>
      </c>
      <c r="G50" s="63" t="s">
        <v>128</v>
      </c>
      <c r="H50" s="118">
        <v>5</v>
      </c>
      <c r="I50" s="119">
        <v>7.72</v>
      </c>
      <c r="J50" s="120">
        <v>7</v>
      </c>
      <c r="K50" s="121">
        <v>17.67</v>
      </c>
      <c r="L50" s="385">
        <f>(J50-H50)*60+(K50-I50)</f>
        <v>129.95</v>
      </c>
      <c r="M50" s="386">
        <v>356</v>
      </c>
      <c r="N50" s="387">
        <f>SUM(L50:M50)</f>
        <v>485.95</v>
      </c>
      <c r="O50" s="118">
        <v>21</v>
      </c>
      <c r="P50" s="119">
        <v>6.53</v>
      </c>
      <c r="Q50" s="120">
        <v>23</v>
      </c>
      <c r="R50" s="121">
        <v>28.6</v>
      </c>
      <c r="S50" s="385">
        <f>(Q50-O50)*60+(R50-P50)</f>
        <v>142.07</v>
      </c>
      <c r="T50" s="386">
        <v>308</v>
      </c>
      <c r="U50" s="388">
        <f>SUM(S50:T50)</f>
        <v>450.07</v>
      </c>
      <c r="V50" s="143">
        <v>34</v>
      </c>
    </row>
    <row r="51" spans="2:22" s="203" customFormat="1" ht="12.75">
      <c r="B51" s="155">
        <v>44</v>
      </c>
      <c r="C51" s="130">
        <v>42</v>
      </c>
      <c r="D51" s="196" t="s">
        <v>68</v>
      </c>
      <c r="E51" s="148" t="s">
        <v>84</v>
      </c>
      <c r="F51" s="458">
        <v>2005</v>
      </c>
      <c r="G51" s="127" t="s">
        <v>128</v>
      </c>
      <c r="H51" s="118">
        <v>30</v>
      </c>
      <c r="I51" s="119">
        <v>5.56</v>
      </c>
      <c r="J51" s="120">
        <v>32</v>
      </c>
      <c r="K51" s="121">
        <v>33.75</v>
      </c>
      <c r="L51" s="385">
        <f>(J51-H51)*60+(K51-I51)</f>
        <v>148.19</v>
      </c>
      <c r="M51" s="386">
        <v>108</v>
      </c>
      <c r="N51" s="387">
        <f>SUM(L51:M51)</f>
        <v>256.19</v>
      </c>
      <c r="O51" s="118">
        <v>38</v>
      </c>
      <c r="P51" s="119">
        <v>31.03</v>
      </c>
      <c r="Q51" s="120">
        <v>40</v>
      </c>
      <c r="R51" s="121">
        <v>29.64</v>
      </c>
      <c r="S51" s="385">
        <f>(Q51-O51)*60+(R51-P51)</f>
        <v>118.61</v>
      </c>
      <c r="T51" s="386">
        <v>354</v>
      </c>
      <c r="U51" s="388">
        <f>SUM(S51:T51)</f>
        <v>472.61</v>
      </c>
      <c r="V51" s="143">
        <v>35</v>
      </c>
    </row>
    <row r="52" spans="2:22" s="203" customFormat="1" ht="12.75">
      <c r="B52" s="155">
        <v>45</v>
      </c>
      <c r="C52" s="130">
        <v>37</v>
      </c>
      <c r="D52" s="196" t="s">
        <v>42</v>
      </c>
      <c r="E52" s="148" t="s">
        <v>83</v>
      </c>
      <c r="F52" s="458">
        <v>2004</v>
      </c>
      <c r="G52" s="127" t="s">
        <v>128</v>
      </c>
      <c r="H52" s="118">
        <v>24</v>
      </c>
      <c r="I52" s="119">
        <v>49.81</v>
      </c>
      <c r="J52" s="120">
        <v>27</v>
      </c>
      <c r="K52" s="121">
        <v>45.12</v>
      </c>
      <c r="L52" s="385">
        <f>(J52-H52)*60+(K52-I52)</f>
        <v>175.31</v>
      </c>
      <c r="M52" s="386">
        <v>158</v>
      </c>
      <c r="N52" s="387">
        <f>SUM(L52:M52)</f>
        <v>333.31</v>
      </c>
      <c r="O52" s="118">
        <v>9</v>
      </c>
      <c r="P52" s="119">
        <v>24.8</v>
      </c>
      <c r="Q52" s="120">
        <v>12</v>
      </c>
      <c r="R52" s="121">
        <v>41.8</v>
      </c>
      <c r="S52" s="385">
        <f>(Q52-O52)*60+(R52-P52)</f>
        <v>197</v>
      </c>
      <c r="T52" s="386">
        <v>310</v>
      </c>
      <c r="U52" s="388">
        <f>SUM(S52:T52)</f>
        <v>507</v>
      </c>
      <c r="V52" s="143">
        <v>36</v>
      </c>
    </row>
    <row r="53" spans="2:22" s="203" customFormat="1" ht="12.75">
      <c r="B53" s="155">
        <v>46</v>
      </c>
      <c r="C53" s="130">
        <v>18</v>
      </c>
      <c r="D53" s="196" t="s">
        <v>74</v>
      </c>
      <c r="E53" s="148" t="s">
        <v>75</v>
      </c>
      <c r="F53" s="458">
        <v>2006</v>
      </c>
      <c r="G53" s="127" t="s">
        <v>128</v>
      </c>
      <c r="H53" s="118">
        <v>15</v>
      </c>
      <c r="I53" s="119">
        <v>15.54</v>
      </c>
      <c r="J53" s="120">
        <v>17</v>
      </c>
      <c r="K53" s="121">
        <v>6.71</v>
      </c>
      <c r="L53" s="385">
        <f>(J53-H53)*60+(K53-I53)</f>
        <v>111.17</v>
      </c>
      <c r="M53" s="386">
        <v>560</v>
      </c>
      <c r="N53" s="387">
        <f>SUM(L53:M53)</f>
        <v>671.17</v>
      </c>
      <c r="O53" s="118">
        <v>19</v>
      </c>
      <c r="P53" s="119">
        <v>14.46</v>
      </c>
      <c r="Q53" s="120">
        <v>21</v>
      </c>
      <c r="R53" s="121">
        <v>12.07</v>
      </c>
      <c r="S53" s="385">
        <f>(Q53-O53)*60+(R53-P53)</f>
        <v>117.61</v>
      </c>
      <c r="T53" s="386">
        <v>510</v>
      </c>
      <c r="U53" s="388">
        <f>SUM(S53:T53)</f>
        <v>627.61</v>
      </c>
      <c r="V53" s="143">
        <v>37</v>
      </c>
    </row>
    <row r="54" spans="2:22" s="203" customFormat="1" ht="12.75">
      <c r="B54" s="155">
        <v>47</v>
      </c>
      <c r="C54" s="130">
        <v>17</v>
      </c>
      <c r="D54" s="365" t="s">
        <v>41</v>
      </c>
      <c r="E54" s="275" t="s">
        <v>106</v>
      </c>
      <c r="F54" s="294">
        <v>2008</v>
      </c>
      <c r="G54" s="63" t="s">
        <v>128</v>
      </c>
      <c r="H54" s="118">
        <v>3</v>
      </c>
      <c r="I54" s="119">
        <v>45.06</v>
      </c>
      <c r="J54" s="120">
        <v>5</v>
      </c>
      <c r="K54" s="121">
        <v>33.09</v>
      </c>
      <c r="L54" s="385">
        <f>(J54-H54)*60+(K54-I54)</f>
        <v>108.03</v>
      </c>
      <c r="M54" s="386">
        <v>604</v>
      </c>
      <c r="N54" s="387">
        <f>SUM(L54:M54)</f>
        <v>712.03</v>
      </c>
      <c r="O54" s="118">
        <v>17</v>
      </c>
      <c r="P54" s="119">
        <v>57.11</v>
      </c>
      <c r="Q54" s="120">
        <v>19</v>
      </c>
      <c r="R54" s="121">
        <v>58.83</v>
      </c>
      <c r="S54" s="385">
        <f>(Q54-O54)*60+(R54-P54)</f>
        <v>121.72</v>
      </c>
      <c r="T54" s="386">
        <v>602</v>
      </c>
      <c r="U54" s="388">
        <f>SUM(S54:T54)</f>
        <v>723.72</v>
      </c>
      <c r="V54" s="143">
        <v>38</v>
      </c>
    </row>
    <row r="55" spans="2:22" s="203" customFormat="1" ht="12.75">
      <c r="B55" s="155">
        <v>48</v>
      </c>
      <c r="C55" s="130">
        <v>21</v>
      </c>
      <c r="D55" s="196" t="s">
        <v>109</v>
      </c>
      <c r="E55" s="148" t="s">
        <v>106</v>
      </c>
      <c r="F55" s="458">
        <v>2006</v>
      </c>
      <c r="G55" s="127" t="s">
        <v>128</v>
      </c>
      <c r="H55" s="118"/>
      <c r="I55" s="119"/>
      <c r="J55" s="120"/>
      <c r="K55" s="121"/>
      <c r="L55" s="385">
        <f>(J55-H55)*60+(K55-I55)</f>
        <v>0</v>
      </c>
      <c r="M55" s="386"/>
      <c r="N55" s="387" t="s">
        <v>130</v>
      </c>
      <c r="O55" s="118"/>
      <c r="P55" s="119"/>
      <c r="Q55" s="120"/>
      <c r="R55" s="121"/>
      <c r="S55" s="385">
        <f>(Q55-O55)*60+(R55-P55)</f>
        <v>0</v>
      </c>
      <c r="T55" s="386"/>
      <c r="U55" s="388" t="s">
        <v>131</v>
      </c>
      <c r="V55" s="143">
        <v>39</v>
      </c>
    </row>
    <row r="56" spans="1:22" ht="12.75" customHeight="1">
      <c r="A56" s="203"/>
      <c r="B56" s="155">
        <v>49</v>
      </c>
      <c r="C56" s="130">
        <v>33</v>
      </c>
      <c r="D56" s="196" t="s">
        <v>33</v>
      </c>
      <c r="E56" s="148" t="s">
        <v>106</v>
      </c>
      <c r="F56" s="458">
        <v>2003</v>
      </c>
      <c r="G56" s="127" t="s">
        <v>128</v>
      </c>
      <c r="H56" s="118"/>
      <c r="I56" s="119"/>
      <c r="J56" s="120"/>
      <c r="K56" s="121"/>
      <c r="L56" s="385">
        <f>(J56-H56)*60+(K56-I56)</f>
        <v>0</v>
      </c>
      <c r="M56" s="386"/>
      <c r="N56" s="387" t="s">
        <v>131</v>
      </c>
      <c r="O56" s="118"/>
      <c r="P56" s="119"/>
      <c r="Q56" s="120"/>
      <c r="R56" s="121"/>
      <c r="S56" s="385">
        <f>(Q56-O56)*60+(R56-P56)</f>
        <v>0</v>
      </c>
      <c r="T56" s="386"/>
      <c r="U56" s="388" t="s">
        <v>131</v>
      </c>
      <c r="V56" s="143">
        <v>40</v>
      </c>
    </row>
    <row r="57" spans="1:22" ht="13.5" customHeight="1">
      <c r="A57" s="203"/>
      <c r="B57" s="155">
        <v>50</v>
      </c>
      <c r="C57" s="130">
        <v>39</v>
      </c>
      <c r="D57" s="196" t="s">
        <v>47</v>
      </c>
      <c r="E57" s="148" t="s">
        <v>98</v>
      </c>
      <c r="F57" s="458">
        <v>2002</v>
      </c>
      <c r="G57" s="127" t="s">
        <v>128</v>
      </c>
      <c r="H57" s="118"/>
      <c r="I57" s="119"/>
      <c r="J57" s="120"/>
      <c r="K57" s="121"/>
      <c r="L57" s="385">
        <f>(J57-H57)*60+(K57-I57)</f>
        <v>0</v>
      </c>
      <c r="M57" s="386"/>
      <c r="N57" s="387" t="s">
        <v>131</v>
      </c>
      <c r="O57" s="118"/>
      <c r="P57" s="119"/>
      <c r="Q57" s="120"/>
      <c r="R57" s="121"/>
      <c r="S57" s="385">
        <f>(Q57-O57)*60+(R57-P57)</f>
        <v>0</v>
      </c>
      <c r="T57" s="386"/>
      <c r="U57" s="388" t="s">
        <v>131</v>
      </c>
      <c r="V57" s="143">
        <v>41</v>
      </c>
    </row>
    <row r="58" spans="1:22" ht="13.5" thickBot="1">
      <c r="A58" s="203"/>
      <c r="B58" s="221">
        <v>51</v>
      </c>
      <c r="C58" s="141">
        <v>56</v>
      </c>
      <c r="D58" s="389" t="s">
        <v>73</v>
      </c>
      <c r="E58" s="390" t="s">
        <v>84</v>
      </c>
      <c r="F58" s="461">
        <v>2000</v>
      </c>
      <c r="G58" s="197" t="s">
        <v>128</v>
      </c>
      <c r="H58" s="165"/>
      <c r="I58" s="166"/>
      <c r="J58" s="167"/>
      <c r="K58" s="168"/>
      <c r="L58" s="391">
        <f>(J58-H58)*60+(K58-I58)</f>
        <v>0</v>
      </c>
      <c r="M58" s="392"/>
      <c r="N58" s="393" t="s">
        <v>131</v>
      </c>
      <c r="O58" s="165"/>
      <c r="P58" s="166"/>
      <c r="Q58" s="167"/>
      <c r="R58" s="168"/>
      <c r="S58" s="391">
        <f>(Q58-O58)*60+(R58-P58)</f>
        <v>0</v>
      </c>
      <c r="T58" s="392"/>
      <c r="U58" s="394" t="s">
        <v>131</v>
      </c>
      <c r="V58" s="305">
        <v>42</v>
      </c>
    </row>
    <row r="59" spans="2:21" ht="12.75" customHeight="1">
      <c r="B59" s="9"/>
      <c r="C59" s="4"/>
      <c r="D59" s="4"/>
      <c r="E59" s="4"/>
      <c r="F59" s="9"/>
      <c r="G59" s="4"/>
      <c r="H59" s="24"/>
      <c r="I59" s="25"/>
      <c r="J59" s="24"/>
      <c r="K59" s="25"/>
      <c r="L59" s="26"/>
      <c r="M59" s="209"/>
      <c r="N59" s="27"/>
      <c r="O59" s="24"/>
      <c r="P59" s="25"/>
      <c r="Q59" s="24"/>
      <c r="R59" s="25"/>
      <c r="S59" s="26"/>
      <c r="T59" s="28"/>
      <c r="U59" s="27"/>
    </row>
    <row r="60" spans="4:19" ht="15.75" customHeight="1">
      <c r="D60" s="210"/>
      <c r="E60" s="210"/>
      <c r="N60" s="31" t="s">
        <v>116</v>
      </c>
      <c r="P60" s="31" t="s">
        <v>116</v>
      </c>
      <c r="S60" s="31"/>
    </row>
    <row r="61" spans="1:22" s="203" customFormat="1" ht="18.75">
      <c r="A61" s="159"/>
      <c r="B61" s="464" t="s">
        <v>127</v>
      </c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99"/>
    </row>
    <row r="62" spans="1:22" s="203" customFormat="1" ht="18.75">
      <c r="A62" s="159"/>
      <c r="B62" s="464" t="s">
        <v>23</v>
      </c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99"/>
    </row>
    <row r="63" spans="1:22" s="203" customFormat="1" ht="12.75">
      <c r="A63" s="159"/>
      <c r="B63" s="99"/>
      <c r="C63" s="159"/>
      <c r="D63" s="159"/>
      <c r="E63" s="159"/>
      <c r="F63" s="456"/>
      <c r="G63" s="200"/>
      <c r="H63" s="200"/>
      <c r="I63" s="201"/>
      <c r="J63" s="200"/>
      <c r="K63" s="201"/>
      <c r="L63" s="202"/>
      <c r="M63" s="200"/>
      <c r="N63" s="202"/>
      <c r="O63" s="200"/>
      <c r="P63" s="201"/>
      <c r="Q63" s="200"/>
      <c r="R63" s="201"/>
      <c r="S63" s="465" t="s">
        <v>123</v>
      </c>
      <c r="T63" s="465"/>
      <c r="U63" s="465"/>
      <c r="V63" s="99"/>
    </row>
    <row r="64" spans="1:22" s="203" customFormat="1" ht="15.75">
      <c r="A64" s="159"/>
      <c r="B64" s="99"/>
      <c r="C64" s="1"/>
      <c r="D64" s="1"/>
      <c r="E64" s="1"/>
      <c r="F64" s="1"/>
      <c r="G64" s="1"/>
      <c r="H64" s="14"/>
      <c r="I64" s="15"/>
      <c r="J64" s="14"/>
      <c r="K64" s="15"/>
      <c r="L64" s="16"/>
      <c r="M64" s="14"/>
      <c r="N64" s="16"/>
      <c r="O64" s="14"/>
      <c r="P64" s="15"/>
      <c r="Q64" s="14"/>
      <c r="R64" s="15"/>
      <c r="S64" s="470" t="s">
        <v>21</v>
      </c>
      <c r="T64" s="470"/>
      <c r="U64" s="470"/>
      <c r="V64" s="99"/>
    </row>
    <row r="65" spans="2:22" s="203" customFormat="1" ht="16.5" thickBot="1">
      <c r="B65" s="99"/>
      <c r="C65" s="80"/>
      <c r="D65" s="1" t="s">
        <v>48</v>
      </c>
      <c r="E65" s="80"/>
      <c r="F65" s="80"/>
      <c r="G65" s="80"/>
      <c r="H65" s="81"/>
      <c r="I65" s="82"/>
      <c r="J65" s="81"/>
      <c r="K65" s="82"/>
      <c r="L65" s="83"/>
      <c r="M65" s="81"/>
      <c r="N65" s="83"/>
      <c r="O65" s="81"/>
      <c r="P65" s="82"/>
      <c r="Q65" s="81"/>
      <c r="R65" s="82"/>
      <c r="S65" s="53"/>
      <c r="T65" s="53"/>
      <c r="U65" s="53"/>
      <c r="V65" s="615"/>
    </row>
    <row r="66" spans="2:22" ht="12.75" customHeight="1">
      <c r="B66" s="487" t="s">
        <v>0</v>
      </c>
      <c r="C66" s="215" t="s">
        <v>1</v>
      </c>
      <c r="D66" s="496" t="s">
        <v>2</v>
      </c>
      <c r="E66" s="476" t="s">
        <v>22</v>
      </c>
      <c r="F66" s="87" t="s">
        <v>3</v>
      </c>
      <c r="G66" s="122" t="s">
        <v>30</v>
      </c>
      <c r="H66" s="482" t="s">
        <v>6</v>
      </c>
      <c r="I66" s="479"/>
      <c r="J66" s="480"/>
      <c r="K66" s="480"/>
      <c r="L66" s="479"/>
      <c r="M66" s="479"/>
      <c r="N66" s="483"/>
      <c r="O66" s="478" t="s">
        <v>7</v>
      </c>
      <c r="P66" s="479"/>
      <c r="Q66" s="480"/>
      <c r="R66" s="480"/>
      <c r="S66" s="479"/>
      <c r="T66" s="479"/>
      <c r="U66" s="481"/>
      <c r="V66" s="462" t="s">
        <v>124</v>
      </c>
    </row>
    <row r="67" spans="2:22" ht="12.75" customHeight="1" thickBot="1">
      <c r="B67" s="488"/>
      <c r="C67" s="189" t="s">
        <v>4</v>
      </c>
      <c r="D67" s="497"/>
      <c r="E67" s="477"/>
      <c r="F67" s="88" t="s">
        <v>5</v>
      </c>
      <c r="G67" s="123" t="s">
        <v>31</v>
      </c>
      <c r="H67" s="498" t="s">
        <v>10</v>
      </c>
      <c r="I67" s="499"/>
      <c r="J67" s="466" t="s">
        <v>11</v>
      </c>
      <c r="K67" s="467"/>
      <c r="L67" s="32" t="s">
        <v>13</v>
      </c>
      <c r="M67" s="33" t="s">
        <v>12</v>
      </c>
      <c r="N67" s="69" t="s">
        <v>8</v>
      </c>
      <c r="O67" s="491" t="s">
        <v>10</v>
      </c>
      <c r="P67" s="499"/>
      <c r="Q67" s="466" t="s">
        <v>11</v>
      </c>
      <c r="R67" s="467"/>
      <c r="S67" s="32" t="s">
        <v>13</v>
      </c>
      <c r="T67" s="33" t="s">
        <v>12</v>
      </c>
      <c r="U67" s="70" t="s">
        <v>8</v>
      </c>
      <c r="V67" s="500"/>
    </row>
    <row r="68" spans="2:22" ht="12.75" customHeight="1">
      <c r="B68" s="216"/>
      <c r="C68" s="190">
        <v>11</v>
      </c>
      <c r="D68" s="377" t="s">
        <v>97</v>
      </c>
      <c r="E68" s="308" t="s">
        <v>89</v>
      </c>
      <c r="F68" s="214">
        <v>1992</v>
      </c>
      <c r="G68" s="313" t="s">
        <v>119</v>
      </c>
      <c r="H68" s="114">
        <v>20</v>
      </c>
      <c r="I68" s="115">
        <v>7.17</v>
      </c>
      <c r="J68" s="116">
        <v>21</v>
      </c>
      <c r="K68" s="117">
        <v>54.4</v>
      </c>
      <c r="L68" s="117">
        <f>(J68-H68)*60+(K68-I68)</f>
        <v>107.22999999999999</v>
      </c>
      <c r="M68" s="382">
        <v>6</v>
      </c>
      <c r="N68" s="383">
        <f>SUM(L68:M68)</f>
        <v>113.22999999999999</v>
      </c>
      <c r="O68" s="231"/>
      <c r="P68" s="232"/>
      <c r="Q68" s="233"/>
      <c r="R68" s="234"/>
      <c r="S68" s="234"/>
      <c r="T68" s="235"/>
      <c r="U68" s="254"/>
      <c r="V68" s="237"/>
    </row>
    <row r="69" spans="1:22" ht="12.75" customHeight="1">
      <c r="A69" s="211"/>
      <c r="B69" s="217"/>
      <c r="C69" s="191">
        <v>8</v>
      </c>
      <c r="D69" s="292" t="s">
        <v>17</v>
      </c>
      <c r="E69" s="267" t="s">
        <v>106</v>
      </c>
      <c r="F69" s="146">
        <v>2002</v>
      </c>
      <c r="G69" s="127" t="s">
        <v>128</v>
      </c>
      <c r="H69" s="118">
        <v>17</v>
      </c>
      <c r="I69" s="119">
        <v>1.22</v>
      </c>
      <c r="J69" s="120">
        <v>19</v>
      </c>
      <c r="K69" s="121">
        <v>6.12</v>
      </c>
      <c r="L69" s="385">
        <f>(J69-H69)*60+(K69-I69)</f>
        <v>124.9</v>
      </c>
      <c r="M69" s="386">
        <v>4</v>
      </c>
      <c r="N69" s="387">
        <f>SUM(L69:M69)</f>
        <v>128.9</v>
      </c>
      <c r="O69" s="238"/>
      <c r="P69" s="239"/>
      <c r="Q69" s="240"/>
      <c r="R69" s="241"/>
      <c r="S69" s="242"/>
      <c r="T69" s="243"/>
      <c r="U69" s="255"/>
      <c r="V69" s="245"/>
    </row>
    <row r="70" spans="1:22" ht="12.75" customHeight="1">
      <c r="A70" s="211"/>
      <c r="B70" s="217"/>
      <c r="C70" s="191">
        <v>12</v>
      </c>
      <c r="D70" s="292" t="s">
        <v>40</v>
      </c>
      <c r="E70" s="267" t="s">
        <v>84</v>
      </c>
      <c r="F70" s="146">
        <v>2002</v>
      </c>
      <c r="G70" s="127" t="s">
        <v>128</v>
      </c>
      <c r="H70" s="118">
        <v>21</v>
      </c>
      <c r="I70" s="119">
        <v>2.31</v>
      </c>
      <c r="J70" s="120">
        <v>23</v>
      </c>
      <c r="K70" s="121">
        <v>13.87</v>
      </c>
      <c r="L70" s="385">
        <f>(J70-H70)*60+(K70-I70)</f>
        <v>131.56</v>
      </c>
      <c r="M70" s="386">
        <v>6</v>
      </c>
      <c r="N70" s="387">
        <f>SUM(L70:M70)</f>
        <v>137.56</v>
      </c>
      <c r="O70" s="238"/>
      <c r="P70" s="239"/>
      <c r="Q70" s="240"/>
      <c r="R70" s="241"/>
      <c r="S70" s="242"/>
      <c r="T70" s="243"/>
      <c r="U70" s="255"/>
      <c r="V70" s="245"/>
    </row>
    <row r="71" spans="2:22" ht="12.75" customHeight="1" thickBot="1">
      <c r="B71" s="257"/>
      <c r="C71" s="194">
        <v>6</v>
      </c>
      <c r="D71" s="371" t="s">
        <v>56</v>
      </c>
      <c r="E71" s="309" t="s">
        <v>89</v>
      </c>
      <c r="F71" s="147">
        <v>2002</v>
      </c>
      <c r="G71" s="197" t="s">
        <v>128</v>
      </c>
      <c r="H71" s="165">
        <v>14</v>
      </c>
      <c r="I71" s="166">
        <v>37.72</v>
      </c>
      <c r="J71" s="167">
        <v>16</v>
      </c>
      <c r="K71" s="168">
        <v>36.88</v>
      </c>
      <c r="L71" s="391">
        <f>(J71-H71)*60+(K71-I71)</f>
        <v>119.16</v>
      </c>
      <c r="M71" s="392">
        <v>102</v>
      </c>
      <c r="N71" s="393">
        <f>SUM(L71:M71)</f>
        <v>221.16</v>
      </c>
      <c r="O71" s="246"/>
      <c r="P71" s="247"/>
      <c r="Q71" s="248"/>
      <c r="R71" s="249"/>
      <c r="S71" s="250"/>
      <c r="T71" s="251"/>
      <c r="U71" s="256"/>
      <c r="V71" s="253"/>
    </row>
    <row r="72" spans="2:22" ht="12.75" customHeight="1">
      <c r="B72" s="216"/>
      <c r="C72" s="190">
        <v>5</v>
      </c>
      <c r="D72" s="377" t="s">
        <v>104</v>
      </c>
      <c r="E72" s="308" t="s">
        <v>103</v>
      </c>
      <c r="F72" s="214">
        <v>1999</v>
      </c>
      <c r="G72" s="313" t="s">
        <v>128</v>
      </c>
      <c r="H72" s="114">
        <v>13</v>
      </c>
      <c r="I72" s="115">
        <v>28.23</v>
      </c>
      <c r="J72" s="116">
        <v>15</v>
      </c>
      <c r="K72" s="117">
        <v>35.71</v>
      </c>
      <c r="L72" s="117">
        <f>(J72-H72)*60+(K72-I72)</f>
        <v>127.48</v>
      </c>
      <c r="M72" s="382">
        <v>212</v>
      </c>
      <c r="N72" s="383">
        <f>SUM(L72:M72)</f>
        <v>339.48</v>
      </c>
      <c r="O72" s="79">
        <v>9</v>
      </c>
      <c r="P72" s="75">
        <v>35.58</v>
      </c>
      <c r="Q72" s="76">
        <v>12</v>
      </c>
      <c r="R72" s="77">
        <v>7.69</v>
      </c>
      <c r="S72" s="77">
        <f>(Q72-O72)*60+(R72-P72)</f>
        <v>152.11</v>
      </c>
      <c r="T72" s="204">
        <v>64</v>
      </c>
      <c r="U72" s="78">
        <f>SUM(S72:T72)</f>
        <v>216.11</v>
      </c>
      <c r="V72" s="237"/>
    </row>
    <row r="73" spans="2:22" ht="12.75" customHeight="1" thickBot="1">
      <c r="B73" s="257"/>
      <c r="C73" s="194">
        <v>3</v>
      </c>
      <c r="D73" s="371" t="s">
        <v>101</v>
      </c>
      <c r="E73" s="309" t="s">
        <v>98</v>
      </c>
      <c r="F73" s="147">
        <v>2002</v>
      </c>
      <c r="G73" s="197" t="s">
        <v>128</v>
      </c>
      <c r="H73" s="165"/>
      <c r="I73" s="166"/>
      <c r="J73" s="167"/>
      <c r="K73" s="168"/>
      <c r="L73" s="391">
        <f>(J73-H73)*60+(K73-I73)</f>
        <v>0</v>
      </c>
      <c r="M73" s="392"/>
      <c r="N73" s="393" t="s">
        <v>130</v>
      </c>
      <c r="O73" s="34">
        <v>7</v>
      </c>
      <c r="P73" s="35">
        <v>26.32</v>
      </c>
      <c r="Q73" s="36">
        <v>9</v>
      </c>
      <c r="R73" s="37">
        <v>45.99</v>
      </c>
      <c r="S73" s="71">
        <f>(Q73-O73)*60+(R73-P73)</f>
        <v>139.67000000000002</v>
      </c>
      <c r="T73" s="208">
        <v>104</v>
      </c>
      <c r="U73" s="72">
        <f>SUM(S73:T73)</f>
        <v>243.67000000000002</v>
      </c>
      <c r="V73" s="253"/>
    </row>
    <row r="74" spans="2:22" ht="12.75" customHeight="1">
      <c r="B74" s="39">
        <v>7</v>
      </c>
      <c r="C74" s="191">
        <v>2</v>
      </c>
      <c r="D74" s="369" t="s">
        <v>113</v>
      </c>
      <c r="E74" s="310" t="s">
        <v>103</v>
      </c>
      <c r="F74" s="218">
        <v>2004</v>
      </c>
      <c r="G74" s="213" t="s">
        <v>128</v>
      </c>
      <c r="H74" s="118">
        <v>9</v>
      </c>
      <c r="I74" s="119">
        <v>14.88</v>
      </c>
      <c r="J74" s="120">
        <v>12</v>
      </c>
      <c r="K74" s="121">
        <v>37.77</v>
      </c>
      <c r="L74" s="121">
        <f>(J74-H74)*60+(K74-I74)</f>
        <v>202.89</v>
      </c>
      <c r="M74" s="395">
        <v>302</v>
      </c>
      <c r="N74" s="396">
        <f>SUM(L74:M74)</f>
        <v>504.89</v>
      </c>
      <c r="O74" s="58">
        <v>6</v>
      </c>
      <c r="P74" s="55">
        <v>2.89</v>
      </c>
      <c r="Q74" s="56">
        <v>8</v>
      </c>
      <c r="R74" s="57">
        <v>59.87</v>
      </c>
      <c r="S74" s="57">
        <f>(Q74-O74)*60+(R74-P74)</f>
        <v>176.98</v>
      </c>
      <c r="T74" s="207">
        <v>106</v>
      </c>
      <c r="U74" s="62">
        <f>SUM(S74:T74)</f>
        <v>282.98</v>
      </c>
      <c r="V74" s="102">
        <v>6</v>
      </c>
    </row>
    <row r="75" spans="2:22" ht="12.75" customHeight="1">
      <c r="B75" s="39">
        <v>8</v>
      </c>
      <c r="C75" s="191">
        <v>9</v>
      </c>
      <c r="D75" s="292" t="s">
        <v>57</v>
      </c>
      <c r="E75" s="267" t="s">
        <v>83</v>
      </c>
      <c r="F75" s="146">
        <v>2003</v>
      </c>
      <c r="G75" s="127" t="s">
        <v>128</v>
      </c>
      <c r="H75" s="118">
        <v>17</v>
      </c>
      <c r="I75" s="119">
        <v>56.25</v>
      </c>
      <c r="J75" s="120">
        <v>20</v>
      </c>
      <c r="K75" s="121">
        <v>6.51</v>
      </c>
      <c r="L75" s="385">
        <f>(J75-H75)*60+(K75-I75)</f>
        <v>130.26</v>
      </c>
      <c r="M75" s="386">
        <v>204</v>
      </c>
      <c r="N75" s="387">
        <f>SUM(L75:M75)</f>
        <v>334.26</v>
      </c>
      <c r="O75" s="58">
        <v>12</v>
      </c>
      <c r="P75" s="55">
        <v>12.3</v>
      </c>
      <c r="Q75" s="56">
        <v>15</v>
      </c>
      <c r="R75" s="57">
        <v>6.67</v>
      </c>
      <c r="S75" s="20">
        <f>(Q75-O75)*60+(R75-P75)</f>
        <v>174.37</v>
      </c>
      <c r="T75" s="205">
        <v>110</v>
      </c>
      <c r="U75" s="48">
        <f>SUM(S75:T75)</f>
        <v>284.37</v>
      </c>
      <c r="V75" s="102">
        <v>7</v>
      </c>
    </row>
    <row r="76" spans="2:22" ht="12.75" customHeight="1">
      <c r="B76" s="39">
        <v>9</v>
      </c>
      <c r="C76" s="191">
        <v>10</v>
      </c>
      <c r="D76" s="292" t="s">
        <v>25</v>
      </c>
      <c r="E76" s="267" t="s">
        <v>84</v>
      </c>
      <c r="F76" s="146">
        <v>2000</v>
      </c>
      <c r="G76" s="127" t="s">
        <v>128</v>
      </c>
      <c r="H76" s="118">
        <v>19</v>
      </c>
      <c r="I76" s="119">
        <v>5.66</v>
      </c>
      <c r="J76" s="120">
        <v>21</v>
      </c>
      <c r="K76" s="121">
        <v>35.03</v>
      </c>
      <c r="L76" s="385">
        <f>(J76-H76)*60+(K76-I76)</f>
        <v>149.37</v>
      </c>
      <c r="M76" s="386">
        <v>110</v>
      </c>
      <c r="N76" s="387">
        <f>SUM(L76:M76)</f>
        <v>259.37</v>
      </c>
      <c r="O76" s="58">
        <v>13</v>
      </c>
      <c r="P76" s="55">
        <v>13.1</v>
      </c>
      <c r="Q76" s="56">
        <v>15</v>
      </c>
      <c r="R76" s="57">
        <v>21.82</v>
      </c>
      <c r="S76" s="20">
        <f>(Q76-O76)*60+(R76-P76)</f>
        <v>128.72</v>
      </c>
      <c r="T76" s="205">
        <v>160</v>
      </c>
      <c r="U76" s="48">
        <f>SUM(S76:T76)</f>
        <v>288.72</v>
      </c>
      <c r="V76" s="102">
        <v>8</v>
      </c>
    </row>
    <row r="77" spans="2:22" ht="12.75" customHeight="1">
      <c r="B77" s="39">
        <v>10</v>
      </c>
      <c r="C77" s="191">
        <v>1</v>
      </c>
      <c r="D77" s="292" t="s">
        <v>115</v>
      </c>
      <c r="E77" s="267" t="s">
        <v>111</v>
      </c>
      <c r="F77" s="146">
        <v>2002</v>
      </c>
      <c r="G77" s="127" t="s">
        <v>128</v>
      </c>
      <c r="H77" s="118">
        <v>8</v>
      </c>
      <c r="I77" s="119">
        <v>11.53</v>
      </c>
      <c r="J77" s="120">
        <v>10</v>
      </c>
      <c r="K77" s="121">
        <v>18.16</v>
      </c>
      <c r="L77" s="385">
        <f>(J77-H77)*60+(K77-I77)</f>
        <v>126.63</v>
      </c>
      <c r="M77" s="386">
        <v>310</v>
      </c>
      <c r="N77" s="387">
        <f>SUM(L77:M77)</f>
        <v>436.63</v>
      </c>
      <c r="O77" s="58">
        <v>4</v>
      </c>
      <c r="P77" s="55">
        <v>43.26</v>
      </c>
      <c r="Q77" s="56">
        <v>6</v>
      </c>
      <c r="R77" s="57">
        <v>54.15</v>
      </c>
      <c r="S77" s="20">
        <f>(Q77-O77)*60+(R77-P77)</f>
        <v>130.89</v>
      </c>
      <c r="T77" s="205">
        <v>158</v>
      </c>
      <c r="U77" s="48">
        <f>SUM(S77:T77)</f>
        <v>288.89</v>
      </c>
      <c r="V77" s="102">
        <v>9</v>
      </c>
    </row>
    <row r="78" spans="2:22" ht="12.75" customHeight="1">
      <c r="B78" s="39">
        <v>11</v>
      </c>
      <c r="C78" s="191">
        <v>7</v>
      </c>
      <c r="D78" s="292" t="s">
        <v>78</v>
      </c>
      <c r="E78" s="267" t="s">
        <v>84</v>
      </c>
      <c r="F78" s="146">
        <v>2001</v>
      </c>
      <c r="G78" s="127" t="s">
        <v>128</v>
      </c>
      <c r="H78" s="118">
        <v>15</v>
      </c>
      <c r="I78" s="119">
        <v>32.5</v>
      </c>
      <c r="J78" s="120">
        <v>18</v>
      </c>
      <c r="K78" s="121">
        <v>21.79</v>
      </c>
      <c r="L78" s="385">
        <f>(J78-H78)*60+(K78-I78)</f>
        <v>169.29</v>
      </c>
      <c r="M78" s="386">
        <v>208</v>
      </c>
      <c r="N78" s="387">
        <f>SUM(L78:M78)</f>
        <v>377.28999999999996</v>
      </c>
      <c r="O78" s="58">
        <v>10</v>
      </c>
      <c r="P78" s="55">
        <v>51.31</v>
      </c>
      <c r="Q78" s="56">
        <v>13</v>
      </c>
      <c r="R78" s="57">
        <v>53.04</v>
      </c>
      <c r="S78" s="20">
        <f>(Q78-O78)*60+(R78-P78)</f>
        <v>181.73</v>
      </c>
      <c r="T78" s="205">
        <v>114</v>
      </c>
      <c r="U78" s="48">
        <f>SUM(S78:T78)</f>
        <v>295.73</v>
      </c>
      <c r="V78" s="102">
        <v>10</v>
      </c>
    </row>
    <row r="79" spans="2:22" ht="12.75" customHeight="1" thickBot="1">
      <c r="B79" s="61">
        <v>12</v>
      </c>
      <c r="C79" s="194">
        <v>4</v>
      </c>
      <c r="D79" s="371" t="s">
        <v>114</v>
      </c>
      <c r="E79" s="309" t="s">
        <v>111</v>
      </c>
      <c r="F79" s="147">
        <v>2003</v>
      </c>
      <c r="G79" s="197" t="s">
        <v>128</v>
      </c>
      <c r="H79" s="165">
        <v>12</v>
      </c>
      <c r="I79" s="166">
        <v>22.5</v>
      </c>
      <c r="J79" s="167">
        <v>14</v>
      </c>
      <c r="K79" s="168">
        <v>33.66</v>
      </c>
      <c r="L79" s="391">
        <f>(J79-H79)*60+(K79-I79)</f>
        <v>131.16</v>
      </c>
      <c r="M79" s="392">
        <v>308</v>
      </c>
      <c r="N79" s="393">
        <f>SUM(L79:M79)</f>
        <v>439.15999999999997</v>
      </c>
      <c r="O79" s="34">
        <v>8</v>
      </c>
      <c r="P79" s="35">
        <v>33.2</v>
      </c>
      <c r="Q79" s="36">
        <v>10</v>
      </c>
      <c r="R79" s="37">
        <v>44.99</v>
      </c>
      <c r="S79" s="71">
        <f>(Q79-O79)*60+(R79-P79)</f>
        <v>131.79</v>
      </c>
      <c r="T79" s="208">
        <v>210</v>
      </c>
      <c r="U79" s="72">
        <f>SUM(S79:T79)</f>
        <v>341.78999999999996</v>
      </c>
      <c r="V79" s="101">
        <v>11</v>
      </c>
    </row>
    <row r="80" ht="12.75" customHeight="1"/>
    <row r="81" spans="2:22" s="203" customFormat="1" ht="16.5" thickBot="1">
      <c r="B81" s="99"/>
      <c r="C81" s="80"/>
      <c r="D81" s="1" t="s">
        <v>121</v>
      </c>
      <c r="E81" s="80"/>
      <c r="F81" s="80"/>
      <c r="G81" s="80"/>
      <c r="H81" s="81"/>
      <c r="I81" s="82"/>
      <c r="J81" s="81"/>
      <c r="K81" s="82"/>
      <c r="L81" s="83"/>
      <c r="M81" s="81"/>
      <c r="N81" s="83"/>
      <c r="O81" s="81"/>
      <c r="P81" s="82"/>
      <c r="Q81" s="81"/>
      <c r="R81" s="82"/>
      <c r="S81" s="53"/>
      <c r="T81" s="53"/>
      <c r="U81" s="53"/>
      <c r="V81" s="615"/>
    </row>
    <row r="82" spans="2:22" ht="12.75" customHeight="1">
      <c r="B82" s="487" t="s">
        <v>0</v>
      </c>
      <c r="C82" s="215" t="s">
        <v>1</v>
      </c>
      <c r="D82" s="496" t="s">
        <v>2</v>
      </c>
      <c r="E82" s="476" t="s">
        <v>22</v>
      </c>
      <c r="F82" s="87" t="s">
        <v>3</v>
      </c>
      <c r="G82" s="122" t="s">
        <v>30</v>
      </c>
      <c r="H82" s="482" t="s">
        <v>6</v>
      </c>
      <c r="I82" s="479"/>
      <c r="J82" s="480"/>
      <c r="K82" s="480"/>
      <c r="L82" s="479"/>
      <c r="M82" s="479"/>
      <c r="N82" s="483"/>
      <c r="O82" s="482" t="s">
        <v>7</v>
      </c>
      <c r="P82" s="479"/>
      <c r="Q82" s="480"/>
      <c r="R82" s="480"/>
      <c r="S82" s="479"/>
      <c r="T82" s="479"/>
      <c r="U82" s="483"/>
      <c r="V82" s="462" t="s">
        <v>124</v>
      </c>
    </row>
    <row r="83" spans="2:22" ht="12.75" customHeight="1" thickBot="1">
      <c r="B83" s="488"/>
      <c r="C83" s="189" t="s">
        <v>4</v>
      </c>
      <c r="D83" s="497"/>
      <c r="E83" s="477"/>
      <c r="F83" s="88" t="s">
        <v>5</v>
      </c>
      <c r="G83" s="123" t="s">
        <v>31</v>
      </c>
      <c r="H83" s="498" t="s">
        <v>10</v>
      </c>
      <c r="I83" s="499"/>
      <c r="J83" s="466" t="s">
        <v>11</v>
      </c>
      <c r="K83" s="467"/>
      <c r="L83" s="32" t="s">
        <v>13</v>
      </c>
      <c r="M83" s="33" t="s">
        <v>12</v>
      </c>
      <c r="N83" s="69" t="s">
        <v>8</v>
      </c>
      <c r="O83" s="498" t="s">
        <v>10</v>
      </c>
      <c r="P83" s="499"/>
      <c r="Q83" s="466" t="s">
        <v>11</v>
      </c>
      <c r="R83" s="467"/>
      <c r="S83" s="32" t="s">
        <v>13</v>
      </c>
      <c r="T83" s="33" t="s">
        <v>12</v>
      </c>
      <c r="U83" s="69" t="s">
        <v>8</v>
      </c>
      <c r="V83" s="495"/>
    </row>
    <row r="84" spans="2:22" ht="12.75">
      <c r="B84" s="216"/>
      <c r="C84" s="140">
        <v>165</v>
      </c>
      <c r="D84" s="314" t="s">
        <v>53</v>
      </c>
      <c r="E84" s="163" t="s">
        <v>58</v>
      </c>
      <c r="F84" s="151">
        <v>1987</v>
      </c>
      <c r="G84" s="313" t="s">
        <v>119</v>
      </c>
      <c r="H84" s="79">
        <v>12</v>
      </c>
      <c r="I84" s="75">
        <v>35.2</v>
      </c>
      <c r="J84" s="76">
        <v>14</v>
      </c>
      <c r="K84" s="77">
        <v>6.37</v>
      </c>
      <c r="L84" s="77">
        <f>(J84-H84)*60+(K84-I84)</f>
        <v>91.17</v>
      </c>
      <c r="M84" s="204">
        <v>0</v>
      </c>
      <c r="N84" s="78">
        <f>SUM(L84:M84)</f>
        <v>91.17</v>
      </c>
      <c r="O84" s="231"/>
      <c r="P84" s="232"/>
      <c r="Q84" s="233"/>
      <c r="R84" s="232"/>
      <c r="S84" s="611"/>
      <c r="T84" s="235"/>
      <c r="U84" s="236"/>
      <c r="V84" s="237"/>
    </row>
    <row r="85" spans="2:22" ht="12.75">
      <c r="B85" s="217"/>
      <c r="C85" s="130">
        <v>164</v>
      </c>
      <c r="D85" s="220" t="s">
        <v>66</v>
      </c>
      <c r="E85" s="267" t="s">
        <v>60</v>
      </c>
      <c r="F85" s="152">
        <v>2000</v>
      </c>
      <c r="G85" s="63" t="s">
        <v>128</v>
      </c>
      <c r="H85" s="58">
        <v>11</v>
      </c>
      <c r="I85" s="55">
        <v>42.41</v>
      </c>
      <c r="J85" s="56">
        <v>13</v>
      </c>
      <c r="K85" s="57">
        <v>19.94</v>
      </c>
      <c r="L85" s="20">
        <f>(J85-H85)*60+(K85-I85)</f>
        <v>97.53</v>
      </c>
      <c r="M85" s="205">
        <v>0</v>
      </c>
      <c r="N85" s="48">
        <f>SUM(L85:M85)</f>
        <v>97.53</v>
      </c>
      <c r="O85" s="238"/>
      <c r="P85" s="239"/>
      <c r="Q85" s="240"/>
      <c r="R85" s="239"/>
      <c r="S85" s="612"/>
      <c r="T85" s="243"/>
      <c r="U85" s="244"/>
      <c r="V85" s="616"/>
    </row>
    <row r="86" spans="2:22" ht="12.75">
      <c r="B86" s="265"/>
      <c r="C86" s="130">
        <v>167</v>
      </c>
      <c r="D86" s="576" t="s">
        <v>94</v>
      </c>
      <c r="E86" s="148" t="s">
        <v>89</v>
      </c>
      <c r="F86" s="582">
        <v>1987</v>
      </c>
      <c r="G86" s="128" t="s">
        <v>119</v>
      </c>
      <c r="H86" s="135">
        <v>14</v>
      </c>
      <c r="I86" s="25">
        <v>26.26</v>
      </c>
      <c r="J86" s="132">
        <v>16</v>
      </c>
      <c r="K86" s="133">
        <v>17.15</v>
      </c>
      <c r="L86" s="133">
        <f>(J86-H86)*60+(K86-I86)</f>
        <v>110.89</v>
      </c>
      <c r="M86" s="212">
        <v>6</v>
      </c>
      <c r="N86" s="134">
        <f>SUM(L86:M86)</f>
        <v>116.89</v>
      </c>
      <c r="O86" s="258"/>
      <c r="P86" s="259"/>
      <c r="Q86" s="260"/>
      <c r="R86" s="259"/>
      <c r="S86" s="613"/>
      <c r="T86" s="261"/>
      <c r="U86" s="417"/>
      <c r="V86" s="616"/>
    </row>
    <row r="87" spans="1:22" ht="13.5" thickBot="1">
      <c r="A87" s="211"/>
      <c r="B87" s="266"/>
      <c r="C87" s="195">
        <v>166</v>
      </c>
      <c r="D87" s="579" t="s">
        <v>118</v>
      </c>
      <c r="E87" s="398" t="s">
        <v>84</v>
      </c>
      <c r="F87" s="311">
        <v>2000</v>
      </c>
      <c r="G87" s="584" t="s">
        <v>128</v>
      </c>
      <c r="H87" s="222">
        <v>12</v>
      </c>
      <c r="I87" s="223">
        <v>28.18</v>
      </c>
      <c r="J87" s="224">
        <v>15</v>
      </c>
      <c r="K87" s="225">
        <v>18.46</v>
      </c>
      <c r="L87" s="225">
        <f>(J87-H87)*60+(K87-I87)</f>
        <v>170.28</v>
      </c>
      <c r="M87" s="226">
        <v>2</v>
      </c>
      <c r="N87" s="227">
        <f>SUM(L87:M87)</f>
        <v>172.28</v>
      </c>
      <c r="O87" s="262"/>
      <c r="P87" s="263"/>
      <c r="Q87" s="264"/>
      <c r="R87" s="263"/>
      <c r="S87" s="614"/>
      <c r="T87" s="251"/>
      <c r="U87" s="252"/>
      <c r="V87" s="617"/>
    </row>
    <row r="88" spans="2:22" ht="12.75" customHeight="1">
      <c r="B88" s="216"/>
      <c r="C88" s="140">
        <v>161</v>
      </c>
      <c r="D88" s="314" t="s">
        <v>67</v>
      </c>
      <c r="E88" s="308" t="s">
        <v>60</v>
      </c>
      <c r="F88" s="151">
        <v>2001</v>
      </c>
      <c r="G88" s="74" t="s">
        <v>128</v>
      </c>
      <c r="H88" s="79">
        <v>8</v>
      </c>
      <c r="I88" s="75">
        <v>4.3</v>
      </c>
      <c r="J88" s="76">
        <v>9</v>
      </c>
      <c r="K88" s="77">
        <v>44.22</v>
      </c>
      <c r="L88" s="77">
        <f>(J88-H88)*60+(K88-I88)</f>
        <v>99.92</v>
      </c>
      <c r="M88" s="204">
        <v>264</v>
      </c>
      <c r="N88" s="78">
        <f>SUM(L88:M88)</f>
        <v>363.92</v>
      </c>
      <c r="O88" s="79">
        <v>7</v>
      </c>
      <c r="P88" s="75">
        <v>10.87</v>
      </c>
      <c r="Q88" s="76">
        <v>9</v>
      </c>
      <c r="R88" s="77">
        <v>10.16</v>
      </c>
      <c r="S88" s="57">
        <f>(Q88-O88)*60+(R88-P88)</f>
        <v>119.29</v>
      </c>
      <c r="T88" s="207">
        <v>18</v>
      </c>
      <c r="U88" s="610">
        <f>SUM(S88:T88)</f>
        <v>137.29000000000002</v>
      </c>
      <c r="V88" s="237"/>
    </row>
    <row r="89" spans="2:22" ht="13.5" thickBot="1">
      <c r="B89" s="257"/>
      <c r="C89" s="305">
        <v>162</v>
      </c>
      <c r="D89" s="412" t="s">
        <v>73</v>
      </c>
      <c r="E89" s="581" t="s">
        <v>84</v>
      </c>
      <c r="F89" s="400">
        <v>2000</v>
      </c>
      <c r="G89" s="125" t="s">
        <v>128</v>
      </c>
      <c r="H89" s="34">
        <v>9</v>
      </c>
      <c r="I89" s="35">
        <v>24.97</v>
      </c>
      <c r="J89" s="36">
        <v>11</v>
      </c>
      <c r="K89" s="37">
        <v>26.45</v>
      </c>
      <c r="L89" s="37">
        <f>(J89-H89)*60+(K89-I89)</f>
        <v>121.48</v>
      </c>
      <c r="M89" s="306">
        <v>104</v>
      </c>
      <c r="N89" s="307">
        <f>SUM(L89:M89)</f>
        <v>225.48000000000002</v>
      </c>
      <c r="O89" s="34">
        <v>8</v>
      </c>
      <c r="P89" s="35">
        <v>17.54</v>
      </c>
      <c r="Q89" s="36">
        <v>10</v>
      </c>
      <c r="R89" s="37">
        <v>23.53</v>
      </c>
      <c r="S89" s="37">
        <f>(Q89-O89)*60+(R89-P89)</f>
        <v>125.99000000000001</v>
      </c>
      <c r="T89" s="306">
        <v>14</v>
      </c>
      <c r="U89" s="418">
        <f>SUM(S89:T89)</f>
        <v>139.99</v>
      </c>
      <c r="V89" s="617"/>
    </row>
    <row r="90" spans="2:22" ht="12.75" customHeight="1">
      <c r="B90" s="73">
        <v>7</v>
      </c>
      <c r="C90" s="140">
        <v>163</v>
      </c>
      <c r="D90" s="219" t="s">
        <v>51</v>
      </c>
      <c r="E90" s="308" t="s">
        <v>81</v>
      </c>
      <c r="F90" s="151">
        <v>1999</v>
      </c>
      <c r="G90" s="74" t="s">
        <v>128</v>
      </c>
      <c r="H90" s="79">
        <v>10</v>
      </c>
      <c r="I90" s="75">
        <v>35.82</v>
      </c>
      <c r="J90" s="76">
        <v>13</v>
      </c>
      <c r="K90" s="77">
        <v>30.84</v>
      </c>
      <c r="L90" s="77">
        <f>(J90-H90)*60+(K90-I90)</f>
        <v>175.02</v>
      </c>
      <c r="M90" s="204">
        <v>12</v>
      </c>
      <c r="N90" s="78">
        <f>SUM(L90:M90)</f>
        <v>187.02</v>
      </c>
      <c r="O90" s="79">
        <v>11</v>
      </c>
      <c r="P90" s="75">
        <v>0.7</v>
      </c>
      <c r="Q90" s="76">
        <v>13</v>
      </c>
      <c r="R90" s="77">
        <v>30.75</v>
      </c>
      <c r="S90" s="77">
        <f>(Q90-O90)*60+(R90-P90)</f>
        <v>150.05</v>
      </c>
      <c r="T90" s="204">
        <v>2</v>
      </c>
      <c r="U90" s="131">
        <f>SUM(S90:T90)</f>
        <v>152.05</v>
      </c>
      <c r="V90" s="102">
        <v>5</v>
      </c>
    </row>
    <row r="91" spans="2:22" ht="12.75">
      <c r="B91" s="39">
        <v>8</v>
      </c>
      <c r="C91" s="130">
        <v>159</v>
      </c>
      <c r="D91" s="578" t="s">
        <v>71</v>
      </c>
      <c r="E91" s="148" t="s">
        <v>84</v>
      </c>
      <c r="F91" s="152">
        <v>2002</v>
      </c>
      <c r="G91" s="63" t="s">
        <v>128</v>
      </c>
      <c r="H91" s="58">
        <v>6</v>
      </c>
      <c r="I91" s="55">
        <v>29.71</v>
      </c>
      <c r="J91" s="56">
        <v>8</v>
      </c>
      <c r="K91" s="57">
        <v>41.91</v>
      </c>
      <c r="L91" s="20">
        <f>(J91-H91)*60+(K91-I91)</f>
        <v>132.2</v>
      </c>
      <c r="M91" s="205">
        <v>260</v>
      </c>
      <c r="N91" s="48">
        <f>SUM(L91:M91)</f>
        <v>392.2</v>
      </c>
      <c r="O91" s="58">
        <v>12</v>
      </c>
      <c r="P91" s="55">
        <v>18.78</v>
      </c>
      <c r="Q91" s="56">
        <v>14</v>
      </c>
      <c r="R91" s="57">
        <v>5.49</v>
      </c>
      <c r="S91" s="20">
        <f>(Q91-O91)*60+(R91-P91)</f>
        <v>106.71</v>
      </c>
      <c r="T91" s="205">
        <v>310</v>
      </c>
      <c r="U91" s="104">
        <f>SUM(S91:T91)</f>
        <v>416.71</v>
      </c>
      <c r="V91" s="193">
        <v>6</v>
      </c>
    </row>
    <row r="92" spans="2:22" ht="12.75">
      <c r="B92" s="39">
        <v>9</v>
      </c>
      <c r="C92" s="130">
        <v>156</v>
      </c>
      <c r="D92" s="220" t="s">
        <v>44</v>
      </c>
      <c r="E92" s="148" t="s">
        <v>81</v>
      </c>
      <c r="F92" s="152">
        <v>2002</v>
      </c>
      <c r="G92" s="312" t="s">
        <v>128</v>
      </c>
      <c r="H92" s="58">
        <v>0</v>
      </c>
      <c r="I92" s="55">
        <v>44.62</v>
      </c>
      <c r="J92" s="56">
        <v>2</v>
      </c>
      <c r="K92" s="57">
        <v>45.62</v>
      </c>
      <c r="L92" s="20">
        <f>(J92-H92)*60+(K92-I92)</f>
        <v>121</v>
      </c>
      <c r="M92" s="205">
        <v>504</v>
      </c>
      <c r="N92" s="48">
        <f>SUM(L92:M92)</f>
        <v>625</v>
      </c>
      <c r="O92" s="58"/>
      <c r="P92" s="55"/>
      <c r="Q92" s="56"/>
      <c r="R92" s="57"/>
      <c r="S92" s="20">
        <f>(Q92-O92)*60+(R92-P92)</f>
        <v>0</v>
      </c>
      <c r="T92" s="205"/>
      <c r="U92" s="104" t="s">
        <v>131</v>
      </c>
      <c r="V92" s="193">
        <v>7</v>
      </c>
    </row>
    <row r="93" spans="2:22" ht="12.75">
      <c r="B93" s="39">
        <v>10</v>
      </c>
      <c r="C93" s="130">
        <v>157</v>
      </c>
      <c r="D93" s="220" t="s">
        <v>28</v>
      </c>
      <c r="E93" s="267" t="s">
        <v>82</v>
      </c>
      <c r="F93" s="152">
        <v>2002</v>
      </c>
      <c r="G93" s="128" t="s">
        <v>128</v>
      </c>
      <c r="H93" s="58"/>
      <c r="I93" s="55"/>
      <c r="J93" s="56"/>
      <c r="K93" s="57"/>
      <c r="L93" s="20">
        <f>(J93-H93)*60+(K93-I93)</f>
        <v>0</v>
      </c>
      <c r="M93" s="205"/>
      <c r="N93" s="48" t="s">
        <v>130</v>
      </c>
      <c r="O93" s="58"/>
      <c r="P93" s="55"/>
      <c r="Q93" s="56"/>
      <c r="R93" s="57"/>
      <c r="S93" s="20">
        <f>(Q93-O93)*60+(R93-P93)</f>
        <v>0</v>
      </c>
      <c r="T93" s="205"/>
      <c r="U93" s="104" t="s">
        <v>131</v>
      </c>
      <c r="V93" s="193">
        <v>8</v>
      </c>
    </row>
    <row r="94" spans="2:22" ht="12.75">
      <c r="B94" s="39">
        <v>11</v>
      </c>
      <c r="C94" s="130">
        <v>158</v>
      </c>
      <c r="D94" s="220" t="s">
        <v>63</v>
      </c>
      <c r="E94" s="267" t="s">
        <v>60</v>
      </c>
      <c r="F94" s="152">
        <v>2004</v>
      </c>
      <c r="G94" s="128" t="s">
        <v>128</v>
      </c>
      <c r="H94" s="58"/>
      <c r="I94" s="55"/>
      <c r="J94" s="56"/>
      <c r="K94" s="57"/>
      <c r="L94" s="20">
        <f>(J94-H94)*60+(K94-I94)</f>
        <v>0</v>
      </c>
      <c r="M94" s="205"/>
      <c r="N94" s="48" t="s">
        <v>131</v>
      </c>
      <c r="O94" s="58"/>
      <c r="P94" s="55"/>
      <c r="Q94" s="56"/>
      <c r="R94" s="57"/>
      <c r="S94" s="20">
        <f>(Q94-O94)*60+(R94-P94)</f>
        <v>0</v>
      </c>
      <c r="T94" s="205"/>
      <c r="U94" s="104" t="s">
        <v>131</v>
      </c>
      <c r="V94" s="193">
        <v>9</v>
      </c>
    </row>
    <row r="95" spans="2:22" ht="13.5" thickBot="1">
      <c r="B95" s="61">
        <v>12</v>
      </c>
      <c r="C95" s="141">
        <v>160</v>
      </c>
      <c r="D95" s="577" t="s">
        <v>29</v>
      </c>
      <c r="E95" s="580" t="s">
        <v>82</v>
      </c>
      <c r="F95" s="583">
        <v>2003</v>
      </c>
      <c r="G95" s="67" t="s">
        <v>128</v>
      </c>
      <c r="H95" s="34"/>
      <c r="I95" s="35"/>
      <c r="J95" s="36"/>
      <c r="K95" s="37"/>
      <c r="L95" s="71">
        <f>(J95-H95)*60+(K95-I95)</f>
        <v>0</v>
      </c>
      <c r="M95" s="208"/>
      <c r="N95" s="72" t="s">
        <v>131</v>
      </c>
      <c r="O95" s="34"/>
      <c r="P95" s="35"/>
      <c r="Q95" s="36"/>
      <c r="R95" s="37"/>
      <c r="S95" s="71">
        <f>(Q95-O95)*60+(R95-P95)</f>
        <v>0</v>
      </c>
      <c r="T95" s="208"/>
      <c r="U95" s="100" t="s">
        <v>131</v>
      </c>
      <c r="V95" s="299">
        <v>10</v>
      </c>
    </row>
    <row r="97" spans="2:22" s="203" customFormat="1" ht="16.5" thickBot="1">
      <c r="B97" s="99"/>
      <c r="C97" s="80"/>
      <c r="D97" s="1" t="s">
        <v>49</v>
      </c>
      <c r="E97" s="80"/>
      <c r="F97" s="80"/>
      <c r="G97" s="80"/>
      <c r="H97" s="81"/>
      <c r="I97" s="82"/>
      <c r="J97" s="81"/>
      <c r="K97" s="82"/>
      <c r="L97" s="83"/>
      <c r="M97" s="81"/>
      <c r="N97" s="83"/>
      <c r="O97" s="81"/>
      <c r="P97" s="82"/>
      <c r="Q97" s="81"/>
      <c r="R97" s="82"/>
      <c r="S97" s="53"/>
      <c r="T97" s="53"/>
      <c r="U97" s="53"/>
      <c r="V97" s="615"/>
    </row>
    <row r="98" spans="2:22" ht="12.75">
      <c r="B98" s="487" t="s">
        <v>0</v>
      </c>
      <c r="C98" s="215" t="s">
        <v>1</v>
      </c>
      <c r="D98" s="496" t="s">
        <v>2</v>
      </c>
      <c r="E98" s="476" t="s">
        <v>22</v>
      </c>
      <c r="F98" s="87" t="s">
        <v>3</v>
      </c>
      <c r="G98" s="122" t="s">
        <v>30</v>
      </c>
      <c r="H98" s="482" t="s">
        <v>6</v>
      </c>
      <c r="I98" s="479"/>
      <c r="J98" s="480"/>
      <c r="K98" s="480"/>
      <c r="L98" s="479"/>
      <c r="M98" s="479"/>
      <c r="N98" s="483"/>
      <c r="O98" s="482" t="s">
        <v>7</v>
      </c>
      <c r="P98" s="479"/>
      <c r="Q98" s="480"/>
      <c r="R98" s="480"/>
      <c r="S98" s="479"/>
      <c r="T98" s="479"/>
      <c r="U98" s="483"/>
      <c r="V98" s="462" t="s">
        <v>124</v>
      </c>
    </row>
    <row r="99" spans="2:22" ht="13.5" thickBot="1">
      <c r="B99" s="488"/>
      <c r="C99" s="189" t="s">
        <v>4</v>
      </c>
      <c r="D99" s="497"/>
      <c r="E99" s="477"/>
      <c r="F99" s="88" t="s">
        <v>5</v>
      </c>
      <c r="G99" s="123" t="s">
        <v>31</v>
      </c>
      <c r="H99" s="498" t="s">
        <v>10</v>
      </c>
      <c r="I99" s="499"/>
      <c r="J99" s="466" t="s">
        <v>11</v>
      </c>
      <c r="K99" s="467"/>
      <c r="L99" s="32" t="s">
        <v>13</v>
      </c>
      <c r="M99" s="33" t="s">
        <v>12</v>
      </c>
      <c r="N99" s="69" t="s">
        <v>8</v>
      </c>
      <c r="O99" s="498" t="s">
        <v>10</v>
      </c>
      <c r="P99" s="499"/>
      <c r="Q99" s="466" t="s">
        <v>11</v>
      </c>
      <c r="R99" s="467"/>
      <c r="S99" s="32" t="s">
        <v>13</v>
      </c>
      <c r="T99" s="33" t="s">
        <v>12</v>
      </c>
      <c r="U99" s="69" t="s">
        <v>8</v>
      </c>
      <c r="V99" s="495"/>
    </row>
    <row r="100" spans="2:22" ht="13.5" thickBot="1">
      <c r="B100" s="556"/>
      <c r="C100" s="557">
        <v>155</v>
      </c>
      <c r="D100" s="585" t="s">
        <v>77</v>
      </c>
      <c r="E100" s="586" t="s">
        <v>84</v>
      </c>
      <c r="F100" s="587">
        <v>1995</v>
      </c>
      <c r="G100" s="588" t="s">
        <v>128</v>
      </c>
      <c r="H100" s="558">
        <v>5</v>
      </c>
      <c r="I100" s="559">
        <v>8.41</v>
      </c>
      <c r="J100" s="560">
        <v>7</v>
      </c>
      <c r="K100" s="561">
        <v>2.1</v>
      </c>
      <c r="L100" s="561">
        <f>(J100-H100)*60+(K100-I100)</f>
        <v>113.69</v>
      </c>
      <c r="M100" s="562">
        <v>2</v>
      </c>
      <c r="N100" s="563">
        <f>SUM(L100:M100)</f>
        <v>115.69</v>
      </c>
      <c r="O100" s="564"/>
      <c r="P100" s="565"/>
      <c r="Q100" s="566"/>
      <c r="R100" s="567"/>
      <c r="S100" s="567"/>
      <c r="T100" s="568"/>
      <c r="U100" s="569"/>
      <c r="V100" s="556"/>
    </row>
    <row r="101" spans="2:22" ht="13.5" thickBot="1">
      <c r="B101" s="350"/>
      <c r="C101" s="351">
        <v>153</v>
      </c>
      <c r="D101" s="352" t="s">
        <v>40</v>
      </c>
      <c r="E101" s="353" t="s">
        <v>84</v>
      </c>
      <c r="F101" s="354">
        <v>2002</v>
      </c>
      <c r="G101" s="355" t="s">
        <v>128</v>
      </c>
      <c r="H101" s="356"/>
      <c r="I101" s="357"/>
      <c r="J101" s="358"/>
      <c r="K101" s="359"/>
      <c r="L101" s="359">
        <f>(J101-H101)*60+(K101-I101)</f>
        <v>0</v>
      </c>
      <c r="M101" s="360"/>
      <c r="N101" s="361" t="s">
        <v>131</v>
      </c>
      <c r="O101" s="356">
        <v>2</v>
      </c>
      <c r="P101" s="357">
        <v>14.69</v>
      </c>
      <c r="Q101" s="358">
        <v>4</v>
      </c>
      <c r="R101" s="359">
        <v>25.29</v>
      </c>
      <c r="S101" s="359">
        <f>(Q101-O101)*60+(R101-P101)</f>
        <v>130.6</v>
      </c>
      <c r="T101" s="360">
        <v>110</v>
      </c>
      <c r="U101" s="419">
        <f>SUM(S101:T101)</f>
        <v>240.6</v>
      </c>
      <c r="V101" s="350"/>
    </row>
    <row r="102" spans="2:22" ht="12.75">
      <c r="B102" s="73">
        <v>3</v>
      </c>
      <c r="C102" s="140">
        <v>152</v>
      </c>
      <c r="D102" s="570" t="s">
        <v>104</v>
      </c>
      <c r="E102" s="308" t="s">
        <v>103</v>
      </c>
      <c r="F102" s="571">
        <v>1999</v>
      </c>
      <c r="G102" s="103" t="s">
        <v>128</v>
      </c>
      <c r="H102" s="79">
        <v>3</v>
      </c>
      <c r="I102" s="75">
        <v>30.78</v>
      </c>
      <c r="J102" s="76">
        <v>6</v>
      </c>
      <c r="K102" s="77">
        <v>8.5</v>
      </c>
      <c r="L102" s="77">
        <f>(J102-H102)*60+(K102-I102)</f>
        <v>157.72</v>
      </c>
      <c r="M102" s="204">
        <v>260</v>
      </c>
      <c r="N102" s="78">
        <f>SUM(L102:M102)</f>
        <v>417.72</v>
      </c>
      <c r="O102" s="79">
        <v>5</v>
      </c>
      <c r="P102" s="75">
        <v>7.48</v>
      </c>
      <c r="Q102" s="76">
        <v>8</v>
      </c>
      <c r="R102" s="77">
        <v>22.32</v>
      </c>
      <c r="S102" s="77">
        <f>(Q102-O102)*60+(R102-P102)</f>
        <v>194.84</v>
      </c>
      <c r="T102" s="204">
        <v>110</v>
      </c>
      <c r="U102" s="131">
        <f>SUM(S102:T102)</f>
        <v>304.84000000000003</v>
      </c>
      <c r="V102" s="618">
        <v>3</v>
      </c>
    </row>
    <row r="103" spans="2:22" ht="13.5" thickBot="1">
      <c r="B103" s="61">
        <v>4</v>
      </c>
      <c r="C103" s="305">
        <v>151</v>
      </c>
      <c r="D103" s="594" t="s">
        <v>113</v>
      </c>
      <c r="E103" s="595" t="s">
        <v>103</v>
      </c>
      <c r="F103" s="596">
        <v>2004</v>
      </c>
      <c r="G103" s="589" t="s">
        <v>128</v>
      </c>
      <c r="H103" s="34">
        <v>2</v>
      </c>
      <c r="I103" s="35">
        <v>2.19</v>
      </c>
      <c r="J103" s="36">
        <v>4</v>
      </c>
      <c r="K103" s="37">
        <v>43.09</v>
      </c>
      <c r="L103" s="37">
        <f>(J103-H103)*60+(K103-I103)</f>
        <v>160.9</v>
      </c>
      <c r="M103" s="306">
        <v>404</v>
      </c>
      <c r="N103" s="307">
        <f>SUM(L103:M103)</f>
        <v>564.9</v>
      </c>
      <c r="O103" s="34">
        <v>3</v>
      </c>
      <c r="P103" s="35">
        <v>34.08</v>
      </c>
      <c r="Q103" s="36">
        <v>6</v>
      </c>
      <c r="R103" s="37">
        <v>25.18</v>
      </c>
      <c r="S103" s="37">
        <f>(Q103-O103)*60+(R103-P103)</f>
        <v>171.1</v>
      </c>
      <c r="T103" s="306">
        <v>310</v>
      </c>
      <c r="U103" s="418">
        <f>SUM(S103:T103)</f>
        <v>481.1</v>
      </c>
      <c r="V103" s="101">
        <v>4</v>
      </c>
    </row>
    <row r="105" spans="4:19" ht="15.75">
      <c r="D105" s="210"/>
      <c r="E105" s="210"/>
      <c r="N105" s="31" t="s">
        <v>116</v>
      </c>
      <c r="P105" s="31" t="s">
        <v>116</v>
      </c>
      <c r="S105" s="31"/>
    </row>
  </sheetData>
  <sheetProtection/>
  <mergeCells count="48">
    <mergeCell ref="B98:B99"/>
    <mergeCell ref="D98:D99"/>
    <mergeCell ref="E98:E99"/>
    <mergeCell ref="H98:N98"/>
    <mergeCell ref="O98:U98"/>
    <mergeCell ref="H99:I99"/>
    <mergeCell ref="J99:K99"/>
    <mergeCell ref="O99:P99"/>
    <mergeCell ref="Q99:R99"/>
    <mergeCell ref="V66:V67"/>
    <mergeCell ref="D82:D83"/>
    <mergeCell ref="E82:E83"/>
    <mergeCell ref="J83:K83"/>
    <mergeCell ref="O67:P67"/>
    <mergeCell ref="H83:I83"/>
    <mergeCell ref="B1:U1"/>
    <mergeCell ref="H7:I7"/>
    <mergeCell ref="O7:P7"/>
    <mergeCell ref="H6:N6"/>
    <mergeCell ref="O6:U6"/>
    <mergeCell ref="O83:P83"/>
    <mergeCell ref="J67:K67"/>
    <mergeCell ref="Q7:R7"/>
    <mergeCell ref="O66:U66"/>
    <mergeCell ref="S63:U63"/>
    <mergeCell ref="B82:B83"/>
    <mergeCell ref="Q83:R83"/>
    <mergeCell ref="Q67:R67"/>
    <mergeCell ref="H82:N82"/>
    <mergeCell ref="O82:U82"/>
    <mergeCell ref="E6:E7"/>
    <mergeCell ref="B6:B7"/>
    <mergeCell ref="B62:U62"/>
    <mergeCell ref="B61:U61"/>
    <mergeCell ref="S3:U3"/>
    <mergeCell ref="S4:U4"/>
    <mergeCell ref="V6:V7"/>
    <mergeCell ref="D6:D7"/>
    <mergeCell ref="B2:U2"/>
    <mergeCell ref="J7:K7"/>
    <mergeCell ref="V82:V83"/>
    <mergeCell ref="V98:V99"/>
    <mergeCell ref="B66:B67"/>
    <mergeCell ref="D66:D67"/>
    <mergeCell ref="E66:E67"/>
    <mergeCell ref="H66:N66"/>
    <mergeCell ref="H67:I67"/>
    <mergeCell ref="S64:U64"/>
  </mergeCells>
  <printOptions horizontalCentered="1" verticalCentered="1"/>
  <pageMargins left="0.433070866141732" right="0.236220472440945" top="0.16" bottom="0" header="0" footer="0"/>
  <pageSetup horizontalDpi="600" verticalDpi="600" orientation="portrait" paperSize="9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6"/>
  <sheetViews>
    <sheetView zoomScaleSheetLayoutView="100" zoomScalePageLayoutView="0" workbookViewId="0" topLeftCell="A1">
      <selection activeCell="B2" sqref="B2:M2"/>
    </sheetView>
  </sheetViews>
  <sheetFormatPr defaultColWidth="9.140625" defaultRowHeight="12.75"/>
  <cols>
    <col min="1" max="1" width="1.57421875" style="2" customWidth="1"/>
    <col min="2" max="2" width="4.00390625" style="2" customWidth="1"/>
    <col min="3" max="3" width="22.28125" style="2" customWidth="1"/>
    <col min="4" max="4" width="15.28125" style="2" customWidth="1"/>
    <col min="5" max="5" width="5.7109375" style="2" customWidth="1"/>
    <col min="6" max="6" width="2.8515625" style="11" customWidth="1"/>
    <col min="7" max="7" width="5.57421875" style="12" customWidth="1"/>
    <col min="8" max="8" width="2.8515625" style="11" customWidth="1"/>
    <col min="9" max="9" width="5.57421875" style="12" customWidth="1"/>
    <col min="10" max="10" width="6.57421875" style="13" customWidth="1"/>
    <col min="11" max="11" width="5.140625" style="11" customWidth="1"/>
    <col min="12" max="12" width="6.28125" style="621" customWidth="1"/>
    <col min="13" max="13" width="5.57421875" style="12" customWidth="1"/>
  </cols>
  <sheetData>
    <row r="1" spans="2:13" s="159" customFormat="1" ht="18.75">
      <c r="B1" s="464" t="s">
        <v>122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2:13" s="159" customFormat="1" ht="18.75">
      <c r="B2" s="464" t="s">
        <v>166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6:13" s="159" customFormat="1" ht="12.75">
      <c r="F3" s="200"/>
      <c r="G3" s="200"/>
      <c r="H3" s="200"/>
      <c r="I3" s="201"/>
      <c r="J3" s="200"/>
      <c r="K3" s="465" t="s">
        <v>123</v>
      </c>
      <c r="L3" s="465"/>
      <c r="M3" s="465"/>
    </row>
    <row r="4" spans="3:13" s="159" customFormat="1" ht="16.5" customHeight="1">
      <c r="C4" s="1"/>
      <c r="D4" s="1"/>
      <c r="E4" s="1"/>
      <c r="F4" s="1"/>
      <c r="G4" s="1"/>
      <c r="H4" s="14"/>
      <c r="I4" s="15"/>
      <c r="J4" s="14"/>
      <c r="K4" s="470" t="s">
        <v>21</v>
      </c>
      <c r="L4" s="470"/>
      <c r="M4" s="470"/>
    </row>
    <row r="5" spans="1:12" ht="16.5" thickBot="1">
      <c r="A5"/>
      <c r="B5" s="1"/>
      <c r="C5" s="1" t="s">
        <v>125</v>
      </c>
      <c r="D5" s="1"/>
      <c r="E5" s="1"/>
      <c r="F5" s="14"/>
      <c r="G5" s="15"/>
      <c r="H5" s="14"/>
      <c r="I5" s="15"/>
      <c r="J5" s="16"/>
      <c r="K5" s="14"/>
      <c r="L5" s="619"/>
    </row>
    <row r="6" spans="1:13" ht="12.75">
      <c r="A6"/>
      <c r="B6" s="6" t="s">
        <v>1</v>
      </c>
      <c r="C6" s="468" t="s">
        <v>2</v>
      </c>
      <c r="D6" s="476" t="s">
        <v>22</v>
      </c>
      <c r="E6" s="420" t="s">
        <v>3</v>
      </c>
      <c r="F6" s="493" t="s">
        <v>126</v>
      </c>
      <c r="G6" s="493"/>
      <c r="H6" s="493"/>
      <c r="I6" s="493"/>
      <c r="J6" s="493"/>
      <c r="K6" s="493"/>
      <c r="L6" s="494"/>
      <c r="M6" s="487" t="s">
        <v>0</v>
      </c>
    </row>
    <row r="7" spans="2:13" s="623" customFormat="1" ht="13.5" thickBot="1">
      <c r="B7" s="129" t="s">
        <v>4</v>
      </c>
      <c r="C7" s="469"/>
      <c r="D7" s="477"/>
      <c r="E7" s="421" t="s">
        <v>5</v>
      </c>
      <c r="F7" s="484" t="s">
        <v>10</v>
      </c>
      <c r="G7" s="485"/>
      <c r="H7" s="471" t="s">
        <v>11</v>
      </c>
      <c r="I7" s="472"/>
      <c r="J7" s="40" t="s">
        <v>13</v>
      </c>
      <c r="K7" s="41" t="s">
        <v>12</v>
      </c>
      <c r="L7" s="105" t="s">
        <v>8</v>
      </c>
      <c r="M7" s="488"/>
    </row>
    <row r="8" spans="1:13" ht="38.25">
      <c r="A8"/>
      <c r="B8" s="422" t="s">
        <v>139</v>
      </c>
      <c r="C8" s="423" t="s">
        <v>146</v>
      </c>
      <c r="D8" s="424"/>
      <c r="E8" s="425"/>
      <c r="F8" s="426">
        <v>50</v>
      </c>
      <c r="G8" s="427">
        <v>51.96</v>
      </c>
      <c r="H8" s="428">
        <v>52</v>
      </c>
      <c r="I8" s="429">
        <v>41.82</v>
      </c>
      <c r="J8" s="430">
        <f>(H8-F8)*60+(I8-G8)</f>
        <v>109.86</v>
      </c>
      <c r="K8" s="431">
        <v>2</v>
      </c>
      <c r="L8" s="432">
        <f>SUM(J8:K8)</f>
        <v>111.86</v>
      </c>
      <c r="M8" s="433">
        <v>1</v>
      </c>
    </row>
    <row r="9" spans="1:13" ht="38.25">
      <c r="A9"/>
      <c r="B9" s="434" t="s">
        <v>143</v>
      </c>
      <c r="C9" s="435" t="s">
        <v>150</v>
      </c>
      <c r="D9" s="436"/>
      <c r="E9" s="437"/>
      <c r="F9" s="438">
        <v>52</v>
      </c>
      <c r="G9" s="439">
        <v>13.52</v>
      </c>
      <c r="H9" s="440">
        <v>54</v>
      </c>
      <c r="I9" s="441">
        <v>0.57</v>
      </c>
      <c r="J9" s="442">
        <f>(H9-F9)*60+(I9-G9)</f>
        <v>107.05</v>
      </c>
      <c r="K9" s="443">
        <v>6</v>
      </c>
      <c r="L9" s="444">
        <f>SUM(J9:K9)</f>
        <v>113.05</v>
      </c>
      <c r="M9" s="445">
        <v>2</v>
      </c>
    </row>
    <row r="10" spans="1:13" ht="38.25">
      <c r="A10"/>
      <c r="B10" s="434" t="s">
        <v>141</v>
      </c>
      <c r="C10" s="435" t="s">
        <v>145</v>
      </c>
      <c r="D10" s="436"/>
      <c r="E10" s="437"/>
      <c r="F10" s="438">
        <v>53</v>
      </c>
      <c r="G10" s="439">
        <v>30.32</v>
      </c>
      <c r="H10" s="440">
        <v>55</v>
      </c>
      <c r="I10" s="441">
        <v>20.98</v>
      </c>
      <c r="J10" s="442">
        <f>(H10-F10)*60+(I10-G10)</f>
        <v>110.66</v>
      </c>
      <c r="K10" s="443">
        <v>6</v>
      </c>
      <c r="L10" s="444">
        <f>SUM(J10:K10)</f>
        <v>116.66</v>
      </c>
      <c r="M10" s="445">
        <v>3</v>
      </c>
    </row>
    <row r="11" spans="1:13" ht="38.25">
      <c r="A11"/>
      <c r="B11" s="434" t="s">
        <v>144</v>
      </c>
      <c r="C11" s="435" t="s">
        <v>151</v>
      </c>
      <c r="D11" s="436"/>
      <c r="E11" s="437"/>
      <c r="F11" s="438">
        <v>57</v>
      </c>
      <c r="G11" s="439">
        <v>17.16</v>
      </c>
      <c r="H11" s="440">
        <v>59</v>
      </c>
      <c r="I11" s="441">
        <v>9.56</v>
      </c>
      <c r="J11" s="442">
        <f>(H11-F11)*60+(I11-G11)</f>
        <v>112.4</v>
      </c>
      <c r="K11" s="443">
        <v>8</v>
      </c>
      <c r="L11" s="444">
        <f>SUM(J11:K11)</f>
        <v>120.4</v>
      </c>
      <c r="M11" s="445">
        <v>4</v>
      </c>
    </row>
    <row r="12" spans="1:13" ht="38.25">
      <c r="A12"/>
      <c r="B12" s="434" t="s">
        <v>135</v>
      </c>
      <c r="C12" s="435" t="s">
        <v>137</v>
      </c>
      <c r="D12" s="436"/>
      <c r="E12" s="437"/>
      <c r="F12" s="438">
        <v>47</v>
      </c>
      <c r="G12" s="439">
        <v>38.44</v>
      </c>
      <c r="H12" s="440">
        <v>49</v>
      </c>
      <c r="I12" s="441">
        <v>41.94</v>
      </c>
      <c r="J12" s="442">
        <f>(H12-F12)*60+(I12-G12)</f>
        <v>123.5</v>
      </c>
      <c r="K12" s="443">
        <v>18</v>
      </c>
      <c r="L12" s="444">
        <f>SUM(J12:K12)</f>
        <v>141.5</v>
      </c>
      <c r="M12" s="445">
        <v>5</v>
      </c>
    </row>
    <row r="13" spans="1:13" ht="38.25">
      <c r="A13"/>
      <c r="B13" s="434" t="s">
        <v>133</v>
      </c>
      <c r="C13" s="435" t="s">
        <v>136</v>
      </c>
      <c r="D13" s="436"/>
      <c r="E13" s="437"/>
      <c r="F13" s="438">
        <v>44</v>
      </c>
      <c r="G13" s="439">
        <v>25.68</v>
      </c>
      <c r="H13" s="440">
        <v>46</v>
      </c>
      <c r="I13" s="441">
        <v>37.8</v>
      </c>
      <c r="J13" s="442">
        <f>(H13-F13)*60+(I13-G13)</f>
        <v>132.12</v>
      </c>
      <c r="K13" s="443">
        <v>12</v>
      </c>
      <c r="L13" s="444">
        <f>SUM(J13:K13)</f>
        <v>144.12</v>
      </c>
      <c r="M13" s="445">
        <v>6</v>
      </c>
    </row>
    <row r="14" spans="1:13" ht="38.25">
      <c r="A14"/>
      <c r="B14" s="434" t="s">
        <v>152</v>
      </c>
      <c r="C14" s="435" t="s">
        <v>155</v>
      </c>
      <c r="D14" s="436"/>
      <c r="E14" s="437"/>
      <c r="F14" s="438">
        <v>7</v>
      </c>
      <c r="G14" s="439">
        <v>13.69</v>
      </c>
      <c r="H14" s="440">
        <v>9</v>
      </c>
      <c r="I14" s="441">
        <v>44.13</v>
      </c>
      <c r="J14" s="442">
        <f>(H14-F14)*60+(I14-G14)</f>
        <v>150.44</v>
      </c>
      <c r="K14" s="443">
        <v>14</v>
      </c>
      <c r="L14" s="444">
        <f>SUM(J14:K14)</f>
        <v>164.44</v>
      </c>
      <c r="M14" s="445">
        <v>7</v>
      </c>
    </row>
    <row r="15" spans="1:13" ht="38.25">
      <c r="A15"/>
      <c r="B15" s="434" t="s">
        <v>132</v>
      </c>
      <c r="C15" s="435" t="s">
        <v>134</v>
      </c>
      <c r="D15" s="436"/>
      <c r="E15" s="437"/>
      <c r="F15" s="438">
        <v>42</v>
      </c>
      <c r="G15" s="439">
        <v>28.38</v>
      </c>
      <c r="H15" s="440">
        <v>44</v>
      </c>
      <c r="I15" s="441">
        <v>59.34</v>
      </c>
      <c r="J15" s="442">
        <f>(H15-F15)*60+(I15-G15)</f>
        <v>150.96</v>
      </c>
      <c r="K15" s="443">
        <v>104</v>
      </c>
      <c r="L15" s="444">
        <f>SUM(J15:K15)</f>
        <v>254.96</v>
      </c>
      <c r="M15" s="445">
        <v>8</v>
      </c>
    </row>
    <row r="16" spans="1:13" ht="38.25">
      <c r="A16"/>
      <c r="B16" s="434" t="s">
        <v>149</v>
      </c>
      <c r="C16" s="435" t="s">
        <v>154</v>
      </c>
      <c r="D16" s="436"/>
      <c r="E16" s="437"/>
      <c r="F16" s="438">
        <v>3</v>
      </c>
      <c r="G16" s="439">
        <v>10.71</v>
      </c>
      <c r="H16" s="440">
        <v>6</v>
      </c>
      <c r="I16" s="441">
        <v>2.74</v>
      </c>
      <c r="J16" s="442">
        <f>(H16-F16)*60+(I16-G16)</f>
        <v>172.03</v>
      </c>
      <c r="K16" s="443">
        <v>366</v>
      </c>
      <c r="L16" s="444">
        <f>SUM(J16:K16)</f>
        <v>538.03</v>
      </c>
      <c r="M16" s="445">
        <v>9</v>
      </c>
    </row>
    <row r="17" spans="1:13" ht="38.25">
      <c r="A17"/>
      <c r="B17" s="434" t="s">
        <v>162</v>
      </c>
      <c r="C17" s="435" t="s">
        <v>163</v>
      </c>
      <c r="D17" s="436"/>
      <c r="E17" s="437"/>
      <c r="F17" s="438">
        <v>8</v>
      </c>
      <c r="G17" s="439">
        <v>55.11</v>
      </c>
      <c r="H17" s="440">
        <v>11</v>
      </c>
      <c r="I17" s="441">
        <v>11.59</v>
      </c>
      <c r="J17" s="442">
        <f>(H17-F17)*60+(I17-G17)</f>
        <v>136.48000000000002</v>
      </c>
      <c r="K17" s="443">
        <v>716</v>
      </c>
      <c r="L17" s="444">
        <f>SUM(J17:K17)</f>
        <v>852.48</v>
      </c>
      <c r="M17" s="445">
        <v>10</v>
      </c>
    </row>
    <row r="18" spans="1:13" ht="39" thickBot="1">
      <c r="A18"/>
      <c r="B18" s="446" t="s">
        <v>148</v>
      </c>
      <c r="C18" s="447" t="s">
        <v>153</v>
      </c>
      <c r="D18" s="448"/>
      <c r="E18" s="449"/>
      <c r="F18" s="450">
        <v>1</v>
      </c>
      <c r="G18" s="451">
        <v>29.35</v>
      </c>
      <c r="H18" s="452">
        <v>4</v>
      </c>
      <c r="I18" s="453">
        <v>10.4</v>
      </c>
      <c r="J18" s="454">
        <f>(H18-F18)*60+(I18-G18)</f>
        <v>161.05</v>
      </c>
      <c r="K18" s="455">
        <v>720</v>
      </c>
      <c r="L18" s="620">
        <f>SUM(J18:K18)</f>
        <v>881.05</v>
      </c>
      <c r="M18" s="622">
        <v>11</v>
      </c>
    </row>
    <row r="19" ht="12.75">
      <c r="A19"/>
    </row>
    <row r="20" spans="1:9" ht="15.75" customHeight="1">
      <c r="A20"/>
      <c r="I20" s="31" t="s">
        <v>116</v>
      </c>
    </row>
    <row r="21" spans="2:13" s="159" customFormat="1" ht="18.75">
      <c r="B21" s="464" t="s">
        <v>122</v>
      </c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</row>
    <row r="22" spans="2:13" s="159" customFormat="1" ht="18.75">
      <c r="B22" s="464" t="s">
        <v>166</v>
      </c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</row>
    <row r="23" spans="6:13" s="159" customFormat="1" ht="12.75">
      <c r="F23" s="200"/>
      <c r="G23" s="200"/>
      <c r="H23" s="200"/>
      <c r="I23" s="201"/>
      <c r="J23" s="200"/>
      <c r="K23" s="465" t="s">
        <v>123</v>
      </c>
      <c r="L23" s="465"/>
      <c r="M23" s="465"/>
    </row>
    <row r="24" spans="3:13" s="159" customFormat="1" ht="16.5" customHeight="1">
      <c r="C24" s="1"/>
      <c r="D24" s="1"/>
      <c r="E24" s="1"/>
      <c r="F24" s="1"/>
      <c r="G24" s="1"/>
      <c r="H24" s="14"/>
      <c r="I24" s="15"/>
      <c r="J24" s="14"/>
      <c r="K24" s="470" t="s">
        <v>21</v>
      </c>
      <c r="L24" s="470"/>
      <c r="M24" s="470"/>
    </row>
    <row r="25" spans="1:12" ht="16.5" thickBot="1">
      <c r="A25"/>
      <c r="B25" s="1"/>
      <c r="C25" s="1" t="s">
        <v>129</v>
      </c>
      <c r="D25" s="1"/>
      <c r="E25" s="1"/>
      <c r="F25" s="14"/>
      <c r="G25" s="15"/>
      <c r="H25" s="14"/>
      <c r="I25" s="15"/>
      <c r="J25" s="16"/>
      <c r="K25" s="14"/>
      <c r="L25" s="619"/>
    </row>
    <row r="26" spans="1:13" ht="12.75">
      <c r="A26"/>
      <c r="B26" s="6" t="s">
        <v>1</v>
      </c>
      <c r="C26" s="468" t="s">
        <v>2</v>
      </c>
      <c r="D26" s="476" t="s">
        <v>22</v>
      </c>
      <c r="E26" s="420" t="s">
        <v>3</v>
      </c>
      <c r="F26" s="493" t="s">
        <v>126</v>
      </c>
      <c r="G26" s="493"/>
      <c r="H26" s="493"/>
      <c r="I26" s="493"/>
      <c r="J26" s="493"/>
      <c r="K26" s="493"/>
      <c r="L26" s="494"/>
      <c r="M26" s="487" t="s">
        <v>0</v>
      </c>
    </row>
    <row r="27" spans="2:13" s="623" customFormat="1" ht="13.5" thickBot="1">
      <c r="B27" s="129" t="s">
        <v>4</v>
      </c>
      <c r="C27" s="469"/>
      <c r="D27" s="477"/>
      <c r="E27" s="421" t="s">
        <v>5</v>
      </c>
      <c r="F27" s="484" t="s">
        <v>10</v>
      </c>
      <c r="G27" s="485"/>
      <c r="H27" s="471" t="s">
        <v>11</v>
      </c>
      <c r="I27" s="472"/>
      <c r="J27" s="40" t="s">
        <v>13</v>
      </c>
      <c r="K27" s="41" t="s">
        <v>12</v>
      </c>
      <c r="L27" s="105" t="s">
        <v>8</v>
      </c>
      <c r="M27" s="488"/>
    </row>
    <row r="28" spans="1:13" ht="38.25">
      <c r="A28"/>
      <c r="B28" s="422" t="s">
        <v>142</v>
      </c>
      <c r="C28" s="423" t="s">
        <v>158</v>
      </c>
      <c r="D28" s="424"/>
      <c r="E28" s="425"/>
      <c r="F28" s="426">
        <v>55</v>
      </c>
      <c r="G28" s="427">
        <v>14.46</v>
      </c>
      <c r="H28" s="428">
        <v>57</v>
      </c>
      <c r="I28" s="429">
        <v>23.51</v>
      </c>
      <c r="J28" s="430">
        <f>(H28-F28)*60+(I28-G28)</f>
        <v>129.05</v>
      </c>
      <c r="K28" s="431">
        <v>4</v>
      </c>
      <c r="L28" s="432">
        <f>SUM(J28:K28)</f>
        <v>133.05</v>
      </c>
      <c r="M28" s="433">
        <v>1</v>
      </c>
    </row>
    <row r="29" spans="1:13" ht="38.25">
      <c r="A29"/>
      <c r="B29" s="434" t="s">
        <v>138</v>
      </c>
      <c r="C29" s="435" t="s">
        <v>157</v>
      </c>
      <c r="D29" s="436"/>
      <c r="E29" s="437"/>
      <c r="F29" s="438">
        <v>46</v>
      </c>
      <c r="G29" s="439">
        <v>3.3</v>
      </c>
      <c r="H29" s="440">
        <v>48</v>
      </c>
      <c r="I29" s="441">
        <v>12.85</v>
      </c>
      <c r="J29" s="442">
        <f>(H29-F29)*60+(I29-G29)</f>
        <v>129.55</v>
      </c>
      <c r="K29" s="443">
        <v>158</v>
      </c>
      <c r="L29" s="444">
        <f>SUM(J29:K29)</f>
        <v>287.55</v>
      </c>
      <c r="M29" s="445">
        <v>2</v>
      </c>
    </row>
    <row r="30" spans="1:13" ht="38.25">
      <c r="A30"/>
      <c r="B30" s="434" t="s">
        <v>161</v>
      </c>
      <c r="C30" s="435" t="s">
        <v>165</v>
      </c>
      <c r="D30" s="436"/>
      <c r="E30" s="437"/>
      <c r="F30" s="438">
        <v>11</v>
      </c>
      <c r="G30" s="439">
        <v>1.74</v>
      </c>
      <c r="H30" s="440">
        <v>13</v>
      </c>
      <c r="I30" s="441">
        <v>30.73</v>
      </c>
      <c r="J30" s="442">
        <f>(H30-F30)*60+(I30-G30)</f>
        <v>148.99</v>
      </c>
      <c r="K30" s="443">
        <v>274</v>
      </c>
      <c r="L30" s="444">
        <f>SUM(J30:K30)</f>
        <v>422.99</v>
      </c>
      <c r="M30" s="445">
        <v>3</v>
      </c>
    </row>
    <row r="31" spans="1:13" ht="51">
      <c r="A31"/>
      <c r="B31" s="434" t="s">
        <v>160</v>
      </c>
      <c r="C31" s="435" t="s">
        <v>164</v>
      </c>
      <c r="D31" s="436"/>
      <c r="E31" s="437"/>
      <c r="F31" s="438">
        <v>5</v>
      </c>
      <c r="G31" s="439">
        <v>27.32</v>
      </c>
      <c r="H31" s="440">
        <v>8</v>
      </c>
      <c r="I31" s="441">
        <v>2.8</v>
      </c>
      <c r="J31" s="442">
        <f>(H31-F31)*60+(I31-G31)</f>
        <v>155.48</v>
      </c>
      <c r="K31" s="443">
        <v>370</v>
      </c>
      <c r="L31" s="444">
        <f>SUM(J31:K31)</f>
        <v>525.48</v>
      </c>
      <c r="M31" s="445">
        <v>4</v>
      </c>
    </row>
    <row r="32" spans="1:13" ht="38.25">
      <c r="A32"/>
      <c r="B32" s="434" t="s">
        <v>140</v>
      </c>
      <c r="C32" s="435" t="s">
        <v>156</v>
      </c>
      <c r="D32" s="436"/>
      <c r="E32" s="437"/>
      <c r="F32" s="438">
        <v>49</v>
      </c>
      <c r="G32" s="439">
        <v>13.34</v>
      </c>
      <c r="H32" s="440">
        <v>51</v>
      </c>
      <c r="I32" s="441">
        <v>34.03</v>
      </c>
      <c r="J32" s="442">
        <f>(H32-F32)*60+(I32-G32)</f>
        <v>140.69</v>
      </c>
      <c r="K32" s="443">
        <v>612</v>
      </c>
      <c r="L32" s="444">
        <f>SUM(J32:K32)</f>
        <v>752.69</v>
      </c>
      <c r="M32" s="445">
        <v>5</v>
      </c>
    </row>
    <row r="33" spans="1:13" ht="39" thickBot="1">
      <c r="A33"/>
      <c r="B33" s="446" t="s">
        <v>147</v>
      </c>
      <c r="C33" s="447" t="s">
        <v>159</v>
      </c>
      <c r="D33" s="448"/>
      <c r="E33" s="449"/>
      <c r="F33" s="450">
        <v>59</v>
      </c>
      <c r="G33" s="451">
        <v>3.85</v>
      </c>
      <c r="H33" s="452">
        <v>62</v>
      </c>
      <c r="I33" s="453">
        <v>11.55</v>
      </c>
      <c r="J33" s="454">
        <f>(H33-F33)*60+(I33-G33)</f>
        <v>187.7</v>
      </c>
      <c r="K33" s="455">
        <v>810</v>
      </c>
      <c r="L33" s="620">
        <f>SUM(J33:K33)</f>
        <v>997.7</v>
      </c>
      <c r="M33" s="622">
        <v>6</v>
      </c>
    </row>
    <row r="34" ht="12.75">
      <c r="A34"/>
    </row>
    <row r="35" spans="1:9" ht="15.75" customHeight="1">
      <c r="A35"/>
      <c r="I35" s="31" t="s">
        <v>116</v>
      </c>
    </row>
    <row r="36" spans="1:9" ht="15.75">
      <c r="A36"/>
      <c r="I36" s="31"/>
    </row>
  </sheetData>
  <sheetProtection/>
  <mergeCells count="20">
    <mergeCell ref="B21:M21"/>
    <mergeCell ref="B22:M22"/>
    <mergeCell ref="K23:M23"/>
    <mergeCell ref="K24:M24"/>
    <mergeCell ref="C26:C27"/>
    <mergeCell ref="D26:D27"/>
    <mergeCell ref="F26:L26"/>
    <mergeCell ref="M26:M27"/>
    <mergeCell ref="F27:G27"/>
    <mergeCell ref="H27:I27"/>
    <mergeCell ref="C6:C7"/>
    <mergeCell ref="F6:L6"/>
    <mergeCell ref="M6:M7"/>
    <mergeCell ref="F7:G7"/>
    <mergeCell ref="H7:I7"/>
    <mergeCell ref="B1:M1"/>
    <mergeCell ref="B2:M2"/>
    <mergeCell ref="K3:M3"/>
    <mergeCell ref="K4:M4"/>
    <mergeCell ref="D6:D7"/>
  </mergeCells>
  <printOptions/>
  <pageMargins left="0.7" right="0.7" top="0.75" bottom="0.75" header="0.3" footer="0.3"/>
  <pageSetup horizontalDpi="600" verticalDpi="600" orientation="portrait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41"/>
  <sheetViews>
    <sheetView workbookViewId="0" topLeftCell="A1">
      <selection activeCell="A7" sqref="A7:IV7"/>
    </sheetView>
  </sheetViews>
  <sheetFormatPr defaultColWidth="9.140625" defaultRowHeight="12.75"/>
  <cols>
    <col min="1" max="1" width="0.71875" style="2" customWidth="1"/>
    <col min="2" max="2" width="3.57421875" style="528" customWidth="1"/>
    <col min="3" max="3" width="22.57421875" style="2" customWidth="1"/>
    <col min="4" max="4" width="16.57421875" style="536" customWidth="1"/>
    <col min="5" max="5" width="4.57421875" style="8" customWidth="1"/>
    <col min="6" max="6" width="4.28125" style="8" customWidth="1"/>
    <col min="7" max="7" width="2.00390625" style="2" customWidth="1"/>
    <col min="8" max="8" width="3.57421875" style="528" customWidth="1"/>
    <col min="9" max="9" width="22.140625" style="2" customWidth="1"/>
    <col min="10" max="10" width="16.421875" style="528" customWidth="1"/>
    <col min="11" max="11" width="4.57421875" style="159" customWidth="1"/>
    <col min="12" max="12" width="4.28125" style="99" customWidth="1"/>
    <col min="13" max="13" width="9.140625" style="2" customWidth="1"/>
    <col min="14" max="14" width="3.57421875" style="528" customWidth="1"/>
    <col min="15" max="15" width="22.57421875" style="2" customWidth="1"/>
    <col min="16" max="16" width="16.57421875" style="536" customWidth="1"/>
    <col min="17" max="17" width="4.57421875" style="8" customWidth="1"/>
    <col min="18" max="18" width="4.28125" style="8" customWidth="1"/>
    <col min="19" max="19" width="2.00390625" style="2" customWidth="1"/>
    <col min="20" max="20" width="3.57421875" style="528" customWidth="1"/>
    <col min="21" max="21" width="22.140625" style="2" customWidth="1"/>
    <col min="22" max="22" width="16.421875" style="528" customWidth="1"/>
    <col min="23" max="23" width="4.57421875" style="159" customWidth="1"/>
    <col min="24" max="24" width="4.28125" style="99" customWidth="1"/>
    <col min="25" max="16384" width="9.140625" style="2" customWidth="1"/>
  </cols>
  <sheetData>
    <row r="1" spans="1:24" ht="18.75">
      <c r="A1" s="464" t="s">
        <v>122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304"/>
      <c r="N1" s="529"/>
      <c r="O1" s="304"/>
      <c r="P1" s="529"/>
      <c r="Q1" s="304"/>
      <c r="R1" s="304"/>
      <c r="S1" s="304"/>
      <c r="T1" s="529"/>
      <c r="W1" s="2"/>
      <c r="X1" s="2"/>
    </row>
    <row r="2" spans="1:24" ht="18.75">
      <c r="A2" s="518" t="s">
        <v>20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278"/>
      <c r="M2" s="50"/>
      <c r="P2" s="528"/>
      <c r="Q2" s="2"/>
      <c r="R2" s="2"/>
      <c r="W2" s="2"/>
      <c r="X2" s="278"/>
    </row>
    <row r="3" spans="1:24" ht="18.75">
      <c r="A3" s="277"/>
      <c r="B3" s="544"/>
      <c r="C3" s="277"/>
      <c r="D3" s="530"/>
      <c r="E3" s="277"/>
      <c r="F3" s="277"/>
      <c r="G3" s="277"/>
      <c r="H3" s="544"/>
      <c r="I3" s="517" t="s">
        <v>123</v>
      </c>
      <c r="J3" s="517"/>
      <c r="K3" s="517"/>
      <c r="L3" s="278"/>
      <c r="M3" s="50"/>
      <c r="N3" s="544"/>
      <c r="O3" s="277"/>
      <c r="P3" s="530"/>
      <c r="Q3" s="277"/>
      <c r="R3" s="277"/>
      <c r="S3" s="277"/>
      <c r="T3" s="544"/>
      <c r="U3" s="517"/>
      <c r="V3" s="517"/>
      <c r="W3" s="517"/>
      <c r="X3" s="278"/>
    </row>
    <row r="4" spans="1:24" ht="18.75">
      <c r="A4" s="277"/>
      <c r="B4" s="545"/>
      <c r="C4" s="50"/>
      <c r="D4" s="531"/>
      <c r="E4" s="280"/>
      <c r="F4" s="280"/>
      <c r="G4" s="277"/>
      <c r="H4" s="544"/>
      <c r="I4" s="517" t="s">
        <v>21</v>
      </c>
      <c r="J4" s="517"/>
      <c r="K4" s="517"/>
      <c r="L4" s="278"/>
      <c r="M4" s="50"/>
      <c r="N4" s="545"/>
      <c r="O4" s="50"/>
      <c r="P4" s="531"/>
      <c r="Q4" s="280"/>
      <c r="R4" s="280"/>
      <c r="S4" s="277"/>
      <c r="T4" s="544"/>
      <c r="U4" s="517"/>
      <c r="V4" s="517"/>
      <c r="W4" s="517"/>
      <c r="X4" s="278"/>
    </row>
    <row r="5" spans="1:24" ht="19.5" thickBot="1">
      <c r="A5" s="277"/>
      <c r="B5" s="282"/>
      <c r="C5" s="281" t="s">
        <v>48</v>
      </c>
      <c r="D5" s="537"/>
      <c r="E5" s="282"/>
      <c r="F5" s="282"/>
      <c r="G5" s="277"/>
      <c r="H5" s="404"/>
      <c r="I5" s="283" t="s">
        <v>120</v>
      </c>
      <c r="J5" s="404"/>
      <c r="K5" s="284"/>
      <c r="L5" s="278"/>
      <c r="M5" s="50"/>
      <c r="N5" s="199"/>
      <c r="O5" s="274" t="s">
        <v>120</v>
      </c>
      <c r="P5" s="532"/>
      <c r="Q5" s="198"/>
      <c r="R5" s="199"/>
      <c r="S5" s="277"/>
      <c r="T5" s="7"/>
      <c r="U5" s="1" t="s">
        <v>49</v>
      </c>
      <c r="V5" s="539"/>
      <c r="W5" s="7"/>
      <c r="X5" s="2"/>
    </row>
    <row r="6" spans="1:24" ht="12.75" customHeight="1">
      <c r="A6" s="50"/>
      <c r="B6" s="552" t="s">
        <v>1</v>
      </c>
      <c r="C6" s="285" t="s">
        <v>2</v>
      </c>
      <c r="D6" s="524" t="s">
        <v>22</v>
      </c>
      <c r="E6" s="514" t="s">
        <v>16</v>
      </c>
      <c r="F6" s="286" t="s">
        <v>30</v>
      </c>
      <c r="G6" s="50"/>
      <c r="H6" s="548" t="s">
        <v>1</v>
      </c>
      <c r="I6" s="287" t="s">
        <v>2</v>
      </c>
      <c r="J6" s="524" t="s">
        <v>22</v>
      </c>
      <c r="K6" s="512" t="s">
        <v>16</v>
      </c>
      <c r="L6" s="286" t="s">
        <v>30</v>
      </c>
      <c r="M6" s="50"/>
      <c r="N6" s="546">
        <v>44</v>
      </c>
      <c r="O6" s="372" t="s">
        <v>62</v>
      </c>
      <c r="P6" s="150" t="s">
        <v>60</v>
      </c>
      <c r="Q6" s="373">
        <v>2004</v>
      </c>
      <c r="R6" s="313" t="str">
        <f>IF(Q6&gt;=1994,"U23","-")</f>
        <v>U23</v>
      </c>
      <c r="S6" s="50"/>
      <c r="T6" s="548" t="s">
        <v>1</v>
      </c>
      <c r="U6" s="287" t="s">
        <v>2</v>
      </c>
      <c r="V6" s="524" t="s">
        <v>22</v>
      </c>
      <c r="W6" s="512" t="s">
        <v>16</v>
      </c>
      <c r="X6" s="286" t="s">
        <v>30</v>
      </c>
    </row>
    <row r="7" spans="1:24" ht="12.75" customHeight="1" thickBot="1">
      <c r="A7" s="50"/>
      <c r="B7" s="553" t="s">
        <v>4</v>
      </c>
      <c r="C7" s="288"/>
      <c r="D7" s="538"/>
      <c r="E7" s="515"/>
      <c r="F7" s="289" t="s">
        <v>31</v>
      </c>
      <c r="G7" s="50"/>
      <c r="H7" s="549" t="s">
        <v>4</v>
      </c>
      <c r="I7" s="290"/>
      <c r="J7" s="525"/>
      <c r="K7" s="516"/>
      <c r="L7" s="289" t="s">
        <v>31</v>
      </c>
      <c r="M7" s="50"/>
      <c r="N7" s="523">
        <v>45</v>
      </c>
      <c r="O7" s="370" t="s">
        <v>44</v>
      </c>
      <c r="P7" s="527" t="s">
        <v>81</v>
      </c>
      <c r="Q7" s="401">
        <v>2002</v>
      </c>
      <c r="R7" s="127" t="str">
        <f aca="true" t="shared" si="0" ref="R7:R32">IF(Q7&gt;=1994,"U23","-")</f>
        <v>U23</v>
      </c>
      <c r="S7" s="50"/>
      <c r="T7" s="549" t="s">
        <v>4</v>
      </c>
      <c r="U7" s="402"/>
      <c r="V7" s="540"/>
      <c r="W7" s="513"/>
      <c r="X7" s="403" t="s">
        <v>31</v>
      </c>
    </row>
    <row r="8" spans="1:24" ht="12.75" customHeight="1">
      <c r="A8" s="50"/>
      <c r="B8" s="550">
        <v>1</v>
      </c>
      <c r="C8" s="368" t="s">
        <v>115</v>
      </c>
      <c r="D8" s="150" t="s">
        <v>111</v>
      </c>
      <c r="E8" s="214">
        <v>2002</v>
      </c>
      <c r="F8" s="126" t="str">
        <f>IF(E8&gt;=1994,"U23","-")</f>
        <v>U23</v>
      </c>
      <c r="G8" s="50"/>
      <c r="H8" s="550">
        <v>13</v>
      </c>
      <c r="I8" s="376" t="s">
        <v>96</v>
      </c>
      <c r="J8" s="150" t="s">
        <v>89</v>
      </c>
      <c r="K8" s="160">
        <v>2003</v>
      </c>
      <c r="L8" s="126" t="str">
        <f>IF(K8&gt;=1994,"U23","-")</f>
        <v>U23</v>
      </c>
      <c r="M8" s="50"/>
      <c r="N8" s="523">
        <v>46</v>
      </c>
      <c r="O8" s="374" t="s">
        <v>80</v>
      </c>
      <c r="P8" s="533" t="s">
        <v>58</v>
      </c>
      <c r="Q8" s="375">
        <v>1993</v>
      </c>
      <c r="R8" s="127" t="str">
        <f t="shared" si="0"/>
        <v>-</v>
      </c>
      <c r="S8" s="50"/>
      <c r="T8" s="546">
        <v>151</v>
      </c>
      <c r="U8" s="377" t="s">
        <v>113</v>
      </c>
      <c r="V8" s="150" t="s">
        <v>103</v>
      </c>
      <c r="W8" s="214">
        <v>2004</v>
      </c>
      <c r="X8" s="313" t="str">
        <f>IF(W8&gt;=1994,"U23","-")</f>
        <v>U23</v>
      </c>
    </row>
    <row r="9" spans="1:24" ht="12.75" customHeight="1">
      <c r="A9" s="50"/>
      <c r="B9" s="192">
        <v>2</v>
      </c>
      <c r="C9" s="369" t="s">
        <v>113</v>
      </c>
      <c r="D9" s="534" t="s">
        <v>103</v>
      </c>
      <c r="E9" s="218">
        <v>2004</v>
      </c>
      <c r="F9" s="63" t="str">
        <f aca="true" t="shared" si="1" ref="F9:F19">IF(E9&gt;=1994,"U23","-")</f>
        <v>U23</v>
      </c>
      <c r="G9" s="50"/>
      <c r="H9" s="551">
        <v>14</v>
      </c>
      <c r="I9" s="347" t="s">
        <v>95</v>
      </c>
      <c r="J9" s="149" t="s">
        <v>93</v>
      </c>
      <c r="K9" s="154">
        <v>1992</v>
      </c>
      <c r="L9" s="127" t="str">
        <f aca="true" t="shared" si="2" ref="L9:L37">IF(K9&gt;=1994,"U23","-")</f>
        <v>-</v>
      </c>
      <c r="M9" s="50"/>
      <c r="N9" s="523">
        <v>47</v>
      </c>
      <c r="O9" s="362" t="s">
        <v>108</v>
      </c>
      <c r="P9" s="534" t="s">
        <v>106</v>
      </c>
      <c r="Q9" s="364">
        <v>2002</v>
      </c>
      <c r="R9" s="66" t="str">
        <f t="shared" si="0"/>
        <v>U23</v>
      </c>
      <c r="S9" s="50"/>
      <c r="T9" s="523">
        <v>152</v>
      </c>
      <c r="U9" s="292" t="s">
        <v>104</v>
      </c>
      <c r="V9" s="149" t="s">
        <v>103</v>
      </c>
      <c r="W9" s="146">
        <v>1999</v>
      </c>
      <c r="X9" s="312" t="str">
        <f>IF(W9&gt;=1994,"U23","-")</f>
        <v>U23</v>
      </c>
    </row>
    <row r="10" spans="1:24" ht="12.75" customHeight="1">
      <c r="A10" s="50"/>
      <c r="B10" s="192">
        <v>3</v>
      </c>
      <c r="C10" s="370" t="s">
        <v>101</v>
      </c>
      <c r="D10" s="149" t="s">
        <v>98</v>
      </c>
      <c r="E10" s="291">
        <v>2002</v>
      </c>
      <c r="F10" s="127" t="str">
        <f t="shared" si="1"/>
        <v>U23</v>
      </c>
      <c r="G10" s="50"/>
      <c r="H10" s="551">
        <v>15</v>
      </c>
      <c r="I10" s="347" t="s">
        <v>43</v>
      </c>
      <c r="J10" s="149" t="s">
        <v>111</v>
      </c>
      <c r="K10" s="153">
        <v>2002</v>
      </c>
      <c r="L10" s="127" t="str">
        <f t="shared" si="2"/>
        <v>U23</v>
      </c>
      <c r="M10" s="50"/>
      <c r="N10" s="523">
        <v>48</v>
      </c>
      <c r="O10" s="4" t="s">
        <v>71</v>
      </c>
      <c r="P10" s="149" t="s">
        <v>84</v>
      </c>
      <c r="Q10" s="375">
        <v>2002</v>
      </c>
      <c r="R10" s="63" t="str">
        <f t="shared" si="0"/>
        <v>U23</v>
      </c>
      <c r="S10" s="50"/>
      <c r="T10" s="523">
        <v>153</v>
      </c>
      <c r="U10" s="292" t="s">
        <v>40</v>
      </c>
      <c r="V10" s="149" t="s">
        <v>84</v>
      </c>
      <c r="W10" s="146">
        <v>2002</v>
      </c>
      <c r="X10" s="127" t="str">
        <f>IF(W10&gt;=1994,"U23","-")</f>
        <v>U23</v>
      </c>
    </row>
    <row r="11" spans="1:24" ht="12.75" customHeight="1">
      <c r="A11" s="50"/>
      <c r="B11" s="192">
        <v>4</v>
      </c>
      <c r="C11" s="292" t="s">
        <v>114</v>
      </c>
      <c r="D11" s="149" t="s">
        <v>111</v>
      </c>
      <c r="E11" s="146">
        <v>2003</v>
      </c>
      <c r="F11" s="63" t="str">
        <f t="shared" si="1"/>
        <v>U23</v>
      </c>
      <c r="G11" s="50"/>
      <c r="H11" s="523">
        <v>16</v>
      </c>
      <c r="I11" s="347"/>
      <c r="J11" s="149"/>
      <c r="K11" s="153"/>
      <c r="L11" s="127"/>
      <c r="M11" s="50"/>
      <c r="N11" s="523">
        <v>49</v>
      </c>
      <c r="O11" s="347" t="s">
        <v>28</v>
      </c>
      <c r="P11" s="149" t="s">
        <v>82</v>
      </c>
      <c r="Q11" s="154">
        <v>2002</v>
      </c>
      <c r="R11" s="127" t="str">
        <f t="shared" si="0"/>
        <v>U23</v>
      </c>
      <c r="S11" s="50"/>
      <c r="T11" s="523">
        <v>154</v>
      </c>
      <c r="U11" s="293"/>
      <c r="V11" s="526"/>
      <c r="W11" s="146"/>
      <c r="X11" s="312"/>
    </row>
    <row r="12" spans="1:24" ht="12.75" customHeight="1" thickBot="1">
      <c r="A12" s="50"/>
      <c r="B12" s="192">
        <v>5</v>
      </c>
      <c r="C12" s="292" t="s">
        <v>104</v>
      </c>
      <c r="D12" s="149" t="s">
        <v>103</v>
      </c>
      <c r="E12" s="146">
        <v>1999</v>
      </c>
      <c r="F12" s="63" t="str">
        <f t="shared" si="1"/>
        <v>U23</v>
      </c>
      <c r="G12" s="50"/>
      <c r="H12" s="523">
        <v>17</v>
      </c>
      <c r="I12" s="347" t="s">
        <v>41</v>
      </c>
      <c r="J12" s="149" t="s">
        <v>106</v>
      </c>
      <c r="K12" s="154">
        <v>2008</v>
      </c>
      <c r="L12" s="127" t="str">
        <f t="shared" si="2"/>
        <v>U23</v>
      </c>
      <c r="M12" s="50"/>
      <c r="N12" s="523">
        <v>50</v>
      </c>
      <c r="O12" s="347" t="s">
        <v>45</v>
      </c>
      <c r="P12" s="149" t="s">
        <v>60</v>
      </c>
      <c r="Q12" s="154">
        <v>2001</v>
      </c>
      <c r="R12" s="63" t="str">
        <f t="shared" si="0"/>
        <v>U23</v>
      </c>
      <c r="S12" s="50"/>
      <c r="T12" s="547">
        <v>155</v>
      </c>
      <c r="U12" s="371" t="s">
        <v>77</v>
      </c>
      <c r="V12" s="346" t="s">
        <v>84</v>
      </c>
      <c r="W12" s="147">
        <v>1995</v>
      </c>
      <c r="X12" s="67" t="str">
        <f>IF(W12&gt;=1994,"U23","-")</f>
        <v>U23</v>
      </c>
    </row>
    <row r="13" spans="1:24" ht="12.75" customHeight="1">
      <c r="A13" s="50"/>
      <c r="B13" s="192">
        <v>6</v>
      </c>
      <c r="C13" s="292" t="s">
        <v>56</v>
      </c>
      <c r="D13" s="149" t="s">
        <v>89</v>
      </c>
      <c r="E13" s="146">
        <v>2002</v>
      </c>
      <c r="F13" s="63" t="str">
        <f t="shared" si="1"/>
        <v>U23</v>
      </c>
      <c r="G13" s="50"/>
      <c r="H13" s="523">
        <v>18</v>
      </c>
      <c r="I13" s="374" t="s">
        <v>74</v>
      </c>
      <c r="J13" s="149" t="s">
        <v>75</v>
      </c>
      <c r="K13" s="375">
        <v>2006</v>
      </c>
      <c r="L13" s="127" t="str">
        <f t="shared" si="2"/>
        <v>U23</v>
      </c>
      <c r="M13" s="50"/>
      <c r="N13" s="523">
        <v>51</v>
      </c>
      <c r="O13" s="347" t="s">
        <v>90</v>
      </c>
      <c r="P13" s="149" t="s">
        <v>89</v>
      </c>
      <c r="Q13" s="154">
        <v>1997</v>
      </c>
      <c r="R13" s="63" t="str">
        <f t="shared" si="0"/>
        <v>U23</v>
      </c>
      <c r="S13" s="50"/>
      <c r="T13" s="199"/>
      <c r="U13" s="3"/>
      <c r="V13" s="541"/>
      <c r="W13" s="199"/>
      <c r="X13" s="9"/>
    </row>
    <row r="14" spans="1:21" ht="12.75" customHeight="1">
      <c r="A14" s="50"/>
      <c r="B14" s="192">
        <v>7</v>
      </c>
      <c r="C14" s="292" t="s">
        <v>78</v>
      </c>
      <c r="D14" s="149" t="s">
        <v>84</v>
      </c>
      <c r="E14" s="146">
        <v>2001</v>
      </c>
      <c r="F14" s="63" t="str">
        <f t="shared" si="1"/>
        <v>U23</v>
      </c>
      <c r="G14" s="50"/>
      <c r="H14" s="523">
        <v>19</v>
      </c>
      <c r="I14" s="374" t="s">
        <v>112</v>
      </c>
      <c r="J14" s="149" t="s">
        <v>111</v>
      </c>
      <c r="K14" s="375">
        <v>2003</v>
      </c>
      <c r="L14" s="127" t="str">
        <f t="shared" si="2"/>
        <v>U23</v>
      </c>
      <c r="M14" s="50"/>
      <c r="N14" s="523">
        <v>52</v>
      </c>
      <c r="O14" s="347" t="s">
        <v>79</v>
      </c>
      <c r="P14" s="533" t="s">
        <v>58</v>
      </c>
      <c r="Q14" s="154">
        <v>1995</v>
      </c>
      <c r="R14" s="63" t="str">
        <f t="shared" si="0"/>
        <v>U23</v>
      </c>
      <c r="S14" s="50"/>
      <c r="U14" s="521" t="s">
        <v>121</v>
      </c>
    </row>
    <row r="15" spans="1:24" ht="12.75" customHeight="1" thickBot="1">
      <c r="A15" s="50"/>
      <c r="B15" s="523">
        <v>8</v>
      </c>
      <c r="C15" s="292" t="s">
        <v>17</v>
      </c>
      <c r="D15" s="149" t="s">
        <v>106</v>
      </c>
      <c r="E15" s="146">
        <v>2002</v>
      </c>
      <c r="F15" s="63" t="str">
        <f t="shared" si="1"/>
        <v>U23</v>
      </c>
      <c r="G15" s="50"/>
      <c r="H15" s="523">
        <v>21</v>
      </c>
      <c r="I15" s="374" t="s">
        <v>109</v>
      </c>
      <c r="J15" s="149" t="s">
        <v>106</v>
      </c>
      <c r="K15" s="375">
        <v>2006</v>
      </c>
      <c r="L15" s="127" t="str">
        <f t="shared" si="2"/>
        <v>U23</v>
      </c>
      <c r="M15" s="50"/>
      <c r="N15" s="523">
        <v>53</v>
      </c>
      <c r="O15" s="347"/>
      <c r="P15" s="149"/>
      <c r="Q15" s="154"/>
      <c r="R15" s="63"/>
      <c r="S15" s="50"/>
      <c r="T15" s="404"/>
      <c r="U15" s="522"/>
      <c r="V15" s="542"/>
      <c r="W15" s="404"/>
      <c r="X15" s="50"/>
    </row>
    <row r="16" spans="1:24" ht="12.75" customHeight="1">
      <c r="A16" s="50"/>
      <c r="B16" s="551">
        <v>9</v>
      </c>
      <c r="C16" s="293" t="s">
        <v>57</v>
      </c>
      <c r="D16" s="526" t="s">
        <v>83</v>
      </c>
      <c r="E16" s="146">
        <v>2003</v>
      </c>
      <c r="F16" s="127" t="str">
        <f t="shared" si="1"/>
        <v>U23</v>
      </c>
      <c r="G16" s="50"/>
      <c r="H16" s="523">
        <v>22</v>
      </c>
      <c r="I16" s="374" t="s">
        <v>100</v>
      </c>
      <c r="J16" s="149" t="s">
        <v>98</v>
      </c>
      <c r="K16" s="375">
        <v>2002</v>
      </c>
      <c r="L16" s="127" t="str">
        <f t="shared" si="2"/>
        <v>U23</v>
      </c>
      <c r="M16" s="50"/>
      <c r="N16" s="523">
        <v>54</v>
      </c>
      <c r="O16" s="347" t="s">
        <v>70</v>
      </c>
      <c r="P16" s="149" t="s">
        <v>84</v>
      </c>
      <c r="Q16" s="154">
        <v>2008</v>
      </c>
      <c r="R16" s="63" t="str">
        <f t="shared" si="0"/>
        <v>U23</v>
      </c>
      <c r="S16" s="50"/>
      <c r="T16" s="548" t="s">
        <v>1</v>
      </c>
      <c r="U16" s="287" t="s">
        <v>2</v>
      </c>
      <c r="V16" s="524" t="s">
        <v>22</v>
      </c>
      <c r="W16" s="512" t="s">
        <v>16</v>
      </c>
      <c r="X16" s="286" t="s">
        <v>30</v>
      </c>
    </row>
    <row r="17" spans="1:24" ht="12.75" customHeight="1" thickBot="1">
      <c r="A17" s="50"/>
      <c r="B17" s="192">
        <v>10</v>
      </c>
      <c r="C17" s="292" t="s">
        <v>25</v>
      </c>
      <c r="D17" s="149" t="s">
        <v>84</v>
      </c>
      <c r="E17" s="146">
        <v>2000</v>
      </c>
      <c r="F17" s="63" t="str">
        <f t="shared" si="1"/>
        <v>U23</v>
      </c>
      <c r="G17" s="50"/>
      <c r="H17" s="523">
        <v>23</v>
      </c>
      <c r="I17" s="374" t="s">
        <v>102</v>
      </c>
      <c r="J17" s="149" t="s">
        <v>103</v>
      </c>
      <c r="K17" s="375">
        <v>2001</v>
      </c>
      <c r="L17" s="127" t="str">
        <f t="shared" si="2"/>
        <v>U23</v>
      </c>
      <c r="M17" s="50"/>
      <c r="N17" s="523">
        <v>55</v>
      </c>
      <c r="O17" s="347" t="s">
        <v>107</v>
      </c>
      <c r="P17" s="149" t="s">
        <v>106</v>
      </c>
      <c r="Q17" s="154">
        <v>1995</v>
      </c>
      <c r="R17" s="63" t="str">
        <f t="shared" si="0"/>
        <v>U23</v>
      </c>
      <c r="S17" s="50"/>
      <c r="T17" s="549" t="s">
        <v>4</v>
      </c>
      <c r="U17" s="402"/>
      <c r="V17" s="540"/>
      <c r="W17" s="516"/>
      <c r="X17" s="403" t="s">
        <v>31</v>
      </c>
    </row>
    <row r="18" spans="1:24" ht="12.75" customHeight="1">
      <c r="A18" s="50"/>
      <c r="B18" s="192">
        <v>11</v>
      </c>
      <c r="C18" s="293" t="s">
        <v>97</v>
      </c>
      <c r="D18" s="526" t="s">
        <v>89</v>
      </c>
      <c r="E18" s="294">
        <v>1992</v>
      </c>
      <c r="F18" s="406" t="str">
        <f t="shared" si="1"/>
        <v>-</v>
      </c>
      <c r="G18" s="50"/>
      <c r="H18" s="523">
        <v>24</v>
      </c>
      <c r="I18" s="374" t="s">
        <v>110</v>
      </c>
      <c r="J18" s="149" t="s">
        <v>111</v>
      </c>
      <c r="K18" s="375">
        <v>2003</v>
      </c>
      <c r="L18" s="127" t="str">
        <f t="shared" si="2"/>
        <v>U23</v>
      </c>
      <c r="M18" s="50"/>
      <c r="N18" s="523">
        <v>56</v>
      </c>
      <c r="O18" s="347" t="s">
        <v>73</v>
      </c>
      <c r="P18" s="149" t="s">
        <v>84</v>
      </c>
      <c r="Q18" s="154">
        <v>2000</v>
      </c>
      <c r="R18" s="127" t="str">
        <f t="shared" si="0"/>
        <v>U23</v>
      </c>
      <c r="S18" s="50"/>
      <c r="T18" s="546">
        <v>156</v>
      </c>
      <c r="U18" s="377" t="s">
        <v>44</v>
      </c>
      <c r="V18" s="150" t="s">
        <v>81</v>
      </c>
      <c r="W18" s="214">
        <v>2002</v>
      </c>
      <c r="X18" s="103" t="str">
        <f>IF(W18&gt;=1994,"U23","-")</f>
        <v>U23</v>
      </c>
    </row>
    <row r="19" spans="1:24" ht="12.75" customHeight="1" thickBot="1">
      <c r="A19" s="50"/>
      <c r="B19" s="554">
        <v>12</v>
      </c>
      <c r="C19" s="371" t="s">
        <v>40</v>
      </c>
      <c r="D19" s="346" t="s">
        <v>84</v>
      </c>
      <c r="E19" s="147">
        <v>2002</v>
      </c>
      <c r="F19" s="67" t="str">
        <f t="shared" si="1"/>
        <v>U23</v>
      </c>
      <c r="G19" s="50"/>
      <c r="H19" s="523">
        <v>25</v>
      </c>
      <c r="I19" s="374" t="s">
        <v>32</v>
      </c>
      <c r="J19" s="149" t="s">
        <v>106</v>
      </c>
      <c r="K19" s="375">
        <v>2004</v>
      </c>
      <c r="L19" s="127" t="str">
        <f t="shared" si="2"/>
        <v>U23</v>
      </c>
      <c r="M19" s="50"/>
      <c r="N19" s="523">
        <v>57</v>
      </c>
      <c r="O19" s="347" t="s">
        <v>29</v>
      </c>
      <c r="P19" s="149" t="s">
        <v>82</v>
      </c>
      <c r="Q19" s="154">
        <v>2003</v>
      </c>
      <c r="R19" s="63" t="str">
        <f t="shared" si="0"/>
        <v>U23</v>
      </c>
      <c r="S19" s="50"/>
      <c r="T19" s="523">
        <v>157</v>
      </c>
      <c r="U19" s="292" t="s">
        <v>28</v>
      </c>
      <c r="V19" s="149" t="s">
        <v>82</v>
      </c>
      <c r="W19" s="146">
        <v>2002</v>
      </c>
      <c r="X19" s="63" t="str">
        <f aca="true" t="shared" si="3" ref="X19:X29">IF(W19&gt;=1994,"U23","-")</f>
        <v>U23</v>
      </c>
    </row>
    <row r="20" spans="1:24" ht="12.75" customHeight="1">
      <c r="A20" s="50"/>
      <c r="B20" s="545"/>
      <c r="C20" s="50"/>
      <c r="D20" s="531"/>
      <c r="E20" s="280"/>
      <c r="F20" s="280"/>
      <c r="G20" s="50"/>
      <c r="H20" s="523">
        <v>26</v>
      </c>
      <c r="I20" s="347" t="s">
        <v>85</v>
      </c>
      <c r="J20" s="149" t="s">
        <v>81</v>
      </c>
      <c r="K20" s="375">
        <v>2002</v>
      </c>
      <c r="L20" s="127" t="str">
        <f t="shared" si="2"/>
        <v>U23</v>
      </c>
      <c r="M20" s="50"/>
      <c r="N20" s="523">
        <v>58</v>
      </c>
      <c r="O20" s="370" t="s">
        <v>55</v>
      </c>
      <c r="P20" s="533" t="s">
        <v>58</v>
      </c>
      <c r="Q20" s="90">
        <v>1962</v>
      </c>
      <c r="R20" s="63" t="str">
        <f t="shared" si="0"/>
        <v>-</v>
      </c>
      <c r="S20" s="50"/>
      <c r="T20" s="523">
        <v>158</v>
      </c>
      <c r="U20" s="347" t="s">
        <v>63</v>
      </c>
      <c r="V20" s="149" t="s">
        <v>60</v>
      </c>
      <c r="W20" s="375">
        <v>2004</v>
      </c>
      <c r="X20" s="63" t="str">
        <f t="shared" si="3"/>
        <v>U23</v>
      </c>
    </row>
    <row r="21" spans="1:24" ht="12.75" customHeight="1">
      <c r="A21" s="50"/>
      <c r="B21" s="545"/>
      <c r="C21" s="50"/>
      <c r="D21" s="531"/>
      <c r="E21" s="280"/>
      <c r="F21" s="280"/>
      <c r="G21" s="50"/>
      <c r="H21" s="523">
        <v>27</v>
      </c>
      <c r="I21" s="348"/>
      <c r="J21" s="526"/>
      <c r="K21" s="276"/>
      <c r="L21" s="127"/>
      <c r="M21" s="50"/>
      <c r="N21" s="523">
        <v>59</v>
      </c>
      <c r="O21" s="348" t="s">
        <v>18</v>
      </c>
      <c r="P21" s="526" t="s">
        <v>89</v>
      </c>
      <c r="Q21" s="276">
        <v>1998</v>
      </c>
      <c r="R21" s="63" t="str">
        <f t="shared" si="0"/>
        <v>U23</v>
      </c>
      <c r="S21" s="50"/>
      <c r="T21" s="523">
        <v>159</v>
      </c>
      <c r="U21" s="347" t="s">
        <v>71</v>
      </c>
      <c r="V21" s="149" t="s">
        <v>84</v>
      </c>
      <c r="W21" s="375">
        <v>2002</v>
      </c>
      <c r="X21" s="127" t="str">
        <f t="shared" si="3"/>
        <v>U23</v>
      </c>
    </row>
    <row r="22" spans="1:24" ht="12.75" customHeight="1">
      <c r="A22" s="50"/>
      <c r="B22" s="545"/>
      <c r="C22" s="50"/>
      <c r="D22" s="531"/>
      <c r="E22" s="280"/>
      <c r="F22" s="280"/>
      <c r="G22" s="50"/>
      <c r="H22" s="523">
        <v>28</v>
      </c>
      <c r="I22" s="347" t="s">
        <v>86</v>
      </c>
      <c r="J22" s="149" t="s">
        <v>87</v>
      </c>
      <c r="K22" s="375">
        <v>2004</v>
      </c>
      <c r="L22" s="127" t="str">
        <f t="shared" si="2"/>
        <v>U23</v>
      </c>
      <c r="M22" s="50"/>
      <c r="N22" s="523">
        <v>60</v>
      </c>
      <c r="O22" s="374" t="s">
        <v>65</v>
      </c>
      <c r="P22" s="149" t="s">
        <v>60</v>
      </c>
      <c r="Q22" s="375">
        <v>1976</v>
      </c>
      <c r="R22" s="63" t="str">
        <f t="shared" si="0"/>
        <v>-</v>
      </c>
      <c r="S22" s="50"/>
      <c r="T22" s="523">
        <v>160</v>
      </c>
      <c r="U22" s="292" t="s">
        <v>29</v>
      </c>
      <c r="V22" s="149" t="s">
        <v>82</v>
      </c>
      <c r="W22" s="146">
        <v>2003</v>
      </c>
      <c r="X22" s="63" t="str">
        <f t="shared" si="3"/>
        <v>U23</v>
      </c>
    </row>
    <row r="23" spans="1:24" ht="12.75" customHeight="1">
      <c r="A23" s="50"/>
      <c r="B23" s="545"/>
      <c r="C23" s="50"/>
      <c r="D23" s="531"/>
      <c r="E23" s="280"/>
      <c r="F23" s="280"/>
      <c r="G23" s="50"/>
      <c r="H23" s="523">
        <v>29</v>
      </c>
      <c r="I23" s="347" t="s">
        <v>99</v>
      </c>
      <c r="J23" s="149" t="s">
        <v>98</v>
      </c>
      <c r="K23" s="153">
        <v>2003</v>
      </c>
      <c r="L23" s="127" t="str">
        <f t="shared" si="2"/>
        <v>U23</v>
      </c>
      <c r="M23" s="50"/>
      <c r="N23" s="523">
        <v>61</v>
      </c>
      <c r="O23" s="348" t="s">
        <v>51</v>
      </c>
      <c r="P23" s="526" t="s">
        <v>81</v>
      </c>
      <c r="Q23" s="276">
        <v>1999</v>
      </c>
      <c r="R23" s="63" t="str">
        <f t="shared" si="0"/>
        <v>U23</v>
      </c>
      <c r="S23" s="50"/>
      <c r="T23" s="523">
        <v>161</v>
      </c>
      <c r="U23" s="292" t="s">
        <v>67</v>
      </c>
      <c r="V23" s="149" t="s">
        <v>60</v>
      </c>
      <c r="W23" s="146">
        <v>2001</v>
      </c>
      <c r="X23" s="63" t="str">
        <f t="shared" si="3"/>
        <v>U23</v>
      </c>
    </row>
    <row r="24" spans="1:24" ht="12.75" customHeight="1">
      <c r="A24" s="50"/>
      <c r="B24" s="545"/>
      <c r="C24" s="50"/>
      <c r="D24" s="531"/>
      <c r="E24" s="280"/>
      <c r="F24" s="280"/>
      <c r="G24" s="50"/>
      <c r="H24" s="523">
        <v>30</v>
      </c>
      <c r="I24" s="374"/>
      <c r="J24" s="149"/>
      <c r="K24" s="375"/>
      <c r="L24" s="127"/>
      <c r="M24" s="50"/>
      <c r="N24" s="523">
        <v>62</v>
      </c>
      <c r="O24" s="370" t="s">
        <v>54</v>
      </c>
      <c r="P24" s="533" t="s">
        <v>58</v>
      </c>
      <c r="Q24" s="90">
        <v>1999</v>
      </c>
      <c r="R24" s="63" t="str">
        <f t="shared" si="0"/>
        <v>U23</v>
      </c>
      <c r="S24" s="50"/>
      <c r="T24" s="523">
        <v>162</v>
      </c>
      <c r="U24" s="292" t="s">
        <v>73</v>
      </c>
      <c r="V24" s="149" t="s">
        <v>84</v>
      </c>
      <c r="W24" s="146">
        <v>2000</v>
      </c>
      <c r="X24" s="63" t="str">
        <f t="shared" si="3"/>
        <v>U23</v>
      </c>
    </row>
    <row r="25" spans="1:24" ht="12.75" customHeight="1">
      <c r="A25" s="50"/>
      <c r="B25" s="545"/>
      <c r="C25" s="50"/>
      <c r="D25" s="531"/>
      <c r="E25" s="280"/>
      <c r="F25" s="280"/>
      <c r="G25" s="50"/>
      <c r="H25" s="523">
        <v>31</v>
      </c>
      <c r="I25" s="347" t="s">
        <v>94</v>
      </c>
      <c r="J25" s="149" t="s">
        <v>89</v>
      </c>
      <c r="K25" s="153">
        <v>1987</v>
      </c>
      <c r="L25" s="127" t="str">
        <f t="shared" si="2"/>
        <v>-</v>
      </c>
      <c r="M25" s="50"/>
      <c r="N25" s="523">
        <v>63</v>
      </c>
      <c r="O25" s="348" t="s">
        <v>105</v>
      </c>
      <c r="P25" s="526" t="s">
        <v>106</v>
      </c>
      <c r="Q25" s="276">
        <v>1987</v>
      </c>
      <c r="R25" s="63" t="str">
        <f t="shared" si="0"/>
        <v>-</v>
      </c>
      <c r="S25" s="50"/>
      <c r="T25" s="523">
        <v>163</v>
      </c>
      <c r="U25" s="292" t="s">
        <v>51</v>
      </c>
      <c r="V25" s="149" t="s">
        <v>81</v>
      </c>
      <c r="W25" s="146">
        <v>1999</v>
      </c>
      <c r="X25" s="127" t="str">
        <f t="shared" si="3"/>
        <v>U23</v>
      </c>
    </row>
    <row r="26" spans="1:24" ht="12.75" customHeight="1">
      <c r="A26" s="50"/>
      <c r="B26" s="545"/>
      <c r="C26" s="50"/>
      <c r="D26" s="531"/>
      <c r="E26" s="280"/>
      <c r="F26" s="280"/>
      <c r="G26" s="50"/>
      <c r="H26" s="523">
        <v>32</v>
      </c>
      <c r="I26" s="4" t="s">
        <v>46</v>
      </c>
      <c r="J26" s="149" t="s">
        <v>81</v>
      </c>
      <c r="K26" s="375">
        <v>2000</v>
      </c>
      <c r="L26" s="127" t="str">
        <f t="shared" si="2"/>
        <v>U23</v>
      </c>
      <c r="M26" s="50"/>
      <c r="N26" s="523">
        <v>64</v>
      </c>
      <c r="O26" s="370" t="s">
        <v>53</v>
      </c>
      <c r="P26" s="533" t="s">
        <v>58</v>
      </c>
      <c r="Q26" s="90">
        <v>1987</v>
      </c>
      <c r="R26" s="63" t="str">
        <f t="shared" si="0"/>
        <v>-</v>
      </c>
      <c r="S26" s="50"/>
      <c r="T26" s="523">
        <v>164</v>
      </c>
      <c r="U26" s="292" t="s">
        <v>66</v>
      </c>
      <c r="V26" s="149" t="s">
        <v>60</v>
      </c>
      <c r="W26" s="146">
        <v>2000</v>
      </c>
      <c r="X26" s="63" t="str">
        <f t="shared" si="3"/>
        <v>U23</v>
      </c>
    </row>
    <row r="27" spans="1:24" ht="12.75" customHeight="1">
      <c r="A27" s="50"/>
      <c r="B27" s="545"/>
      <c r="C27" s="50"/>
      <c r="D27" s="531"/>
      <c r="E27" s="50"/>
      <c r="F27" s="50"/>
      <c r="G27" s="50"/>
      <c r="H27" s="523">
        <v>33</v>
      </c>
      <c r="I27" s="347" t="s">
        <v>33</v>
      </c>
      <c r="J27" s="149" t="s">
        <v>106</v>
      </c>
      <c r="K27" s="154">
        <v>2003</v>
      </c>
      <c r="L27" s="127" t="str">
        <f t="shared" si="2"/>
        <v>U23</v>
      </c>
      <c r="M27" s="50"/>
      <c r="N27" s="523">
        <v>65</v>
      </c>
      <c r="O27" s="370" t="s">
        <v>24</v>
      </c>
      <c r="P27" s="533" t="s">
        <v>81</v>
      </c>
      <c r="Q27" s="90">
        <v>2000</v>
      </c>
      <c r="R27" s="63" t="str">
        <f t="shared" si="0"/>
        <v>U23</v>
      </c>
      <c r="S27" s="50"/>
      <c r="T27" s="523">
        <v>165</v>
      </c>
      <c r="U27" s="370" t="s">
        <v>53</v>
      </c>
      <c r="V27" s="533" t="s">
        <v>58</v>
      </c>
      <c r="W27" s="54">
        <v>1987</v>
      </c>
      <c r="X27" s="127" t="str">
        <f t="shared" si="3"/>
        <v>-</v>
      </c>
    </row>
    <row r="28" spans="1:24" ht="12.75" customHeight="1">
      <c r="A28" s="50"/>
      <c r="B28" s="545"/>
      <c r="C28" s="50"/>
      <c r="D28" s="531"/>
      <c r="E28" s="280"/>
      <c r="F28" s="280"/>
      <c r="G28" s="50"/>
      <c r="H28" s="523">
        <v>34</v>
      </c>
      <c r="I28" s="374"/>
      <c r="J28" s="149"/>
      <c r="K28" s="375"/>
      <c r="L28" s="127"/>
      <c r="M28" s="50"/>
      <c r="N28" s="523">
        <v>66</v>
      </c>
      <c r="O28" s="374" t="s">
        <v>64</v>
      </c>
      <c r="P28" s="149" t="s">
        <v>60</v>
      </c>
      <c r="Q28" s="375">
        <v>1999</v>
      </c>
      <c r="R28" s="63" t="str">
        <f t="shared" si="0"/>
        <v>U23</v>
      </c>
      <c r="S28" s="50"/>
      <c r="T28" s="523">
        <v>166</v>
      </c>
      <c r="U28" s="370" t="s">
        <v>118</v>
      </c>
      <c r="V28" s="533" t="s">
        <v>84</v>
      </c>
      <c r="W28" s="54">
        <v>2000</v>
      </c>
      <c r="X28" s="127" t="str">
        <f t="shared" si="3"/>
        <v>U23</v>
      </c>
    </row>
    <row r="29" spans="1:24" ht="12.75" customHeight="1" thickBot="1">
      <c r="A29" s="50"/>
      <c r="B29" s="545"/>
      <c r="C29" s="50"/>
      <c r="D29" s="531"/>
      <c r="E29" s="280"/>
      <c r="F29" s="280"/>
      <c r="G29" s="50"/>
      <c r="H29" s="523">
        <v>35</v>
      </c>
      <c r="I29" s="374" t="s">
        <v>92</v>
      </c>
      <c r="J29" s="149" t="s">
        <v>93</v>
      </c>
      <c r="K29" s="375">
        <v>1997</v>
      </c>
      <c r="L29" s="127" t="str">
        <f t="shared" si="2"/>
        <v>U23</v>
      </c>
      <c r="M29" s="50"/>
      <c r="N29" s="523">
        <v>67</v>
      </c>
      <c r="O29" s="347" t="s">
        <v>88</v>
      </c>
      <c r="P29" s="149" t="s">
        <v>89</v>
      </c>
      <c r="Q29" s="154">
        <v>1994</v>
      </c>
      <c r="R29" s="63" t="str">
        <f t="shared" si="0"/>
        <v>U23</v>
      </c>
      <c r="S29" s="50"/>
      <c r="T29" s="555">
        <v>167</v>
      </c>
      <c r="U29" s="413" t="s">
        <v>94</v>
      </c>
      <c r="V29" s="543" t="s">
        <v>89</v>
      </c>
      <c r="W29" s="415">
        <v>1987</v>
      </c>
      <c r="X29" s="416" t="str">
        <f t="shared" si="3"/>
        <v>-</v>
      </c>
    </row>
    <row r="30" spans="1:19" ht="12.75" customHeight="1">
      <c r="A30" s="50"/>
      <c r="B30" s="545"/>
      <c r="C30" s="50"/>
      <c r="D30" s="531"/>
      <c r="E30" s="280"/>
      <c r="F30" s="280"/>
      <c r="G30" s="50"/>
      <c r="H30" s="523">
        <v>36</v>
      </c>
      <c r="I30" s="374" t="s">
        <v>69</v>
      </c>
      <c r="J30" s="149" t="s">
        <v>84</v>
      </c>
      <c r="K30" s="375">
        <v>2006</v>
      </c>
      <c r="L30" s="127" t="str">
        <f t="shared" si="2"/>
        <v>U23</v>
      </c>
      <c r="M30" s="50"/>
      <c r="N30" s="523">
        <v>68</v>
      </c>
      <c r="O30" s="347" t="s">
        <v>61</v>
      </c>
      <c r="P30" s="149" t="s">
        <v>60</v>
      </c>
      <c r="Q30" s="154">
        <v>1991</v>
      </c>
      <c r="R30" s="63" t="str">
        <f t="shared" si="0"/>
        <v>-</v>
      </c>
      <c r="S30" s="50"/>
    </row>
    <row r="31" spans="1:24" ht="12.75" customHeight="1">
      <c r="A31" s="50"/>
      <c r="B31" s="545"/>
      <c r="C31" s="50"/>
      <c r="D31" s="531"/>
      <c r="E31" s="280"/>
      <c r="F31" s="280"/>
      <c r="G31" s="50"/>
      <c r="H31" s="523">
        <v>37</v>
      </c>
      <c r="I31" s="370" t="s">
        <v>42</v>
      </c>
      <c r="J31" s="527" t="s">
        <v>83</v>
      </c>
      <c r="K31" s="401">
        <v>2004</v>
      </c>
      <c r="L31" s="127" t="str">
        <f t="shared" si="2"/>
        <v>U23</v>
      </c>
      <c r="M31" s="50"/>
      <c r="N31" s="523">
        <v>69</v>
      </c>
      <c r="O31" s="347" t="s">
        <v>19</v>
      </c>
      <c r="P31" s="533" t="s">
        <v>81</v>
      </c>
      <c r="Q31" s="153">
        <v>1995</v>
      </c>
      <c r="R31" s="127" t="str">
        <f t="shared" si="0"/>
        <v>U23</v>
      </c>
      <c r="S31" s="50"/>
      <c r="W31" s="99"/>
      <c r="X31" s="2"/>
    </row>
    <row r="32" spans="1:24" ht="12.75" customHeight="1" thickBot="1">
      <c r="A32" s="50"/>
      <c r="B32" s="545"/>
      <c r="C32" s="50"/>
      <c r="D32" s="531"/>
      <c r="E32" s="280"/>
      <c r="F32" s="280"/>
      <c r="G32" s="50"/>
      <c r="H32" s="523">
        <v>38</v>
      </c>
      <c r="I32" s="374" t="s">
        <v>72</v>
      </c>
      <c r="J32" s="149" t="s">
        <v>84</v>
      </c>
      <c r="K32" s="375">
        <v>2003</v>
      </c>
      <c r="L32" s="127" t="str">
        <f t="shared" si="2"/>
        <v>U23</v>
      </c>
      <c r="M32" s="50"/>
      <c r="N32" s="547">
        <v>70</v>
      </c>
      <c r="O32" s="349" t="s">
        <v>15</v>
      </c>
      <c r="P32" s="535" t="s">
        <v>60</v>
      </c>
      <c r="Q32" s="296">
        <v>1979</v>
      </c>
      <c r="R32" s="197" t="str">
        <f t="shared" si="0"/>
        <v>-</v>
      </c>
      <c r="S32" s="50"/>
      <c r="W32" s="99"/>
      <c r="X32" s="2"/>
    </row>
    <row r="33" spans="1:24" ht="12.75" customHeight="1">
      <c r="A33" s="50"/>
      <c r="B33" s="545"/>
      <c r="C33" s="50"/>
      <c r="D33" s="531"/>
      <c r="E33" s="280"/>
      <c r="F33" s="280"/>
      <c r="G33" s="50"/>
      <c r="H33" s="523">
        <v>39</v>
      </c>
      <c r="I33" s="370" t="s">
        <v>47</v>
      </c>
      <c r="J33" s="527" t="s">
        <v>98</v>
      </c>
      <c r="K33" s="401">
        <v>2002</v>
      </c>
      <c r="L33" s="127" t="str">
        <f t="shared" si="2"/>
        <v>U23</v>
      </c>
      <c r="M33" s="50"/>
      <c r="N33" s="545"/>
      <c r="O33" s="279"/>
      <c r="P33" s="280"/>
      <c r="Q33" s="280"/>
      <c r="R33" s="50"/>
      <c r="W33" s="99"/>
      <c r="X33" s="2"/>
    </row>
    <row r="34" spans="1:18" ht="12.75" customHeight="1">
      <c r="A34" s="50"/>
      <c r="B34" s="545"/>
      <c r="C34" s="50"/>
      <c r="D34" s="531"/>
      <c r="E34" s="280"/>
      <c r="F34" s="280"/>
      <c r="G34" s="50"/>
      <c r="H34" s="523">
        <v>40</v>
      </c>
      <c r="I34" s="347" t="s">
        <v>63</v>
      </c>
      <c r="J34" s="149" t="s">
        <v>60</v>
      </c>
      <c r="K34" s="375">
        <v>2004</v>
      </c>
      <c r="L34" s="127" t="str">
        <f t="shared" si="2"/>
        <v>U23</v>
      </c>
      <c r="M34" s="50"/>
      <c r="N34" s="545"/>
      <c r="O34" s="279"/>
      <c r="P34" s="280"/>
      <c r="Q34" s="280"/>
      <c r="R34" s="50"/>
    </row>
    <row r="35" spans="1:18" ht="12.75" customHeight="1">
      <c r="A35" s="50"/>
      <c r="B35" s="545"/>
      <c r="C35" s="50"/>
      <c r="D35" s="531"/>
      <c r="E35" s="280"/>
      <c r="F35" s="280"/>
      <c r="G35" s="50"/>
      <c r="H35" s="523">
        <v>41</v>
      </c>
      <c r="I35" s="370"/>
      <c r="J35" s="527"/>
      <c r="K35" s="401"/>
      <c r="L35" s="127"/>
      <c r="M35" s="50"/>
      <c r="N35" s="545"/>
      <c r="O35" s="279"/>
      <c r="P35" s="280"/>
      <c r="Q35" s="280"/>
      <c r="R35" s="50"/>
    </row>
    <row r="36" spans="1:19" ht="12.75" customHeight="1">
      <c r="A36" s="50"/>
      <c r="B36" s="545"/>
      <c r="C36" s="50"/>
      <c r="D36" s="531"/>
      <c r="E36" s="280"/>
      <c r="F36" s="280"/>
      <c r="G36" s="50"/>
      <c r="H36" s="523">
        <v>42</v>
      </c>
      <c r="I36" s="347" t="s">
        <v>68</v>
      </c>
      <c r="J36" s="149" t="s">
        <v>84</v>
      </c>
      <c r="K36" s="375">
        <v>2005</v>
      </c>
      <c r="L36" s="127" t="str">
        <f t="shared" si="2"/>
        <v>U23</v>
      </c>
      <c r="M36" s="50"/>
      <c r="N36" s="545"/>
      <c r="O36" s="50"/>
      <c r="P36" s="531"/>
      <c r="Q36" s="280"/>
      <c r="R36" s="280"/>
      <c r="S36" s="50"/>
    </row>
    <row r="37" spans="1:24" ht="12.75" customHeight="1" thickBot="1">
      <c r="A37" s="50"/>
      <c r="B37" s="545"/>
      <c r="D37" s="528"/>
      <c r="E37" s="2"/>
      <c r="F37" s="2"/>
      <c r="G37" s="50"/>
      <c r="H37" s="547">
        <v>43</v>
      </c>
      <c r="I37" s="378" t="s">
        <v>91</v>
      </c>
      <c r="J37" s="346" t="s">
        <v>89</v>
      </c>
      <c r="K37" s="405">
        <v>2000</v>
      </c>
      <c r="L37" s="197" t="str">
        <f t="shared" si="2"/>
        <v>U23</v>
      </c>
      <c r="M37" s="50"/>
      <c r="N37" s="545"/>
      <c r="O37" s="50"/>
      <c r="P37" s="531"/>
      <c r="Q37" s="280"/>
      <c r="R37" s="280"/>
      <c r="S37" s="50"/>
      <c r="X37" s="199"/>
    </row>
    <row r="38" spans="1:24" ht="12.75" customHeight="1">
      <c r="A38" s="50"/>
      <c r="B38" s="545"/>
      <c r="D38" s="528"/>
      <c r="E38" s="2"/>
      <c r="F38" s="2"/>
      <c r="G38" s="50"/>
      <c r="M38" s="50"/>
      <c r="N38" s="545"/>
      <c r="O38" s="50"/>
      <c r="P38" s="531"/>
      <c r="Q38" s="280"/>
      <c r="R38" s="280"/>
      <c r="S38" s="50"/>
      <c r="W38" s="2"/>
      <c r="X38" s="2"/>
    </row>
    <row r="39" spans="1:24" ht="12.75" customHeight="1">
      <c r="A39" s="50"/>
      <c r="B39" s="545"/>
      <c r="G39" s="50"/>
      <c r="M39" s="50"/>
      <c r="N39" s="545"/>
      <c r="O39" s="50"/>
      <c r="P39" s="531"/>
      <c r="Q39" s="280"/>
      <c r="R39" s="280"/>
      <c r="S39" s="50"/>
      <c r="W39" s="2"/>
      <c r="X39" s="2"/>
    </row>
    <row r="40" spans="16:18" ht="12.75">
      <c r="P40" s="528"/>
      <c r="Q40" s="2"/>
      <c r="R40" s="2"/>
    </row>
    <row r="41" spans="16:18" ht="12.75">
      <c r="P41" s="528"/>
      <c r="Q41" s="2"/>
      <c r="R41" s="2"/>
    </row>
    <row r="54" ht="12.75" customHeight="1"/>
  </sheetData>
  <sheetProtection/>
  <mergeCells count="11">
    <mergeCell ref="W16:W17"/>
    <mergeCell ref="U14:U15"/>
    <mergeCell ref="E6:E7"/>
    <mergeCell ref="K6:K7"/>
    <mergeCell ref="U3:W3"/>
    <mergeCell ref="U4:W4"/>
    <mergeCell ref="A1:L1"/>
    <mergeCell ref="A2:K2"/>
    <mergeCell ref="I3:K3"/>
    <mergeCell ref="I4:K4"/>
    <mergeCell ref="W6:W7"/>
  </mergeCells>
  <printOptions verticalCentered="1"/>
  <pageMargins left="0.6" right="0.16" top="0.19" bottom="0.22" header="0.17" footer="0.26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7:G26"/>
  <sheetViews>
    <sheetView zoomScalePageLayoutView="0" workbookViewId="0" topLeftCell="A4">
      <selection activeCell="F17" sqref="F17"/>
    </sheetView>
  </sheetViews>
  <sheetFormatPr defaultColWidth="9.140625" defaultRowHeight="12.75"/>
  <cols>
    <col min="3" max="3" width="18.8515625" style="0" customWidth="1"/>
    <col min="4" max="5" width="16.28125" style="0" customWidth="1"/>
    <col min="6" max="6" width="15.00390625" style="0" customWidth="1"/>
    <col min="7" max="7" width="9.57421875" style="0" hidden="1" customWidth="1"/>
  </cols>
  <sheetData>
    <row r="6" ht="13.5" thickBot="1"/>
    <row r="7" spans="2:7" s="319" customFormat="1" ht="18">
      <c r="B7" s="315" t="s">
        <v>39</v>
      </c>
      <c r="C7" s="316" t="s">
        <v>38</v>
      </c>
      <c r="D7" s="519" t="s">
        <v>52</v>
      </c>
      <c r="E7" s="520"/>
      <c r="F7" s="317" t="s">
        <v>36</v>
      </c>
      <c r="G7" s="318" t="s">
        <v>36</v>
      </c>
    </row>
    <row r="8" spans="2:7" s="319" customFormat="1" ht="18.75" thickBot="1">
      <c r="B8" s="320"/>
      <c r="C8" s="321" t="s">
        <v>37</v>
      </c>
      <c r="D8" s="322" t="s">
        <v>34</v>
      </c>
      <c r="E8" s="323" t="s">
        <v>35</v>
      </c>
      <c r="F8" s="324" t="s">
        <v>37</v>
      </c>
      <c r="G8" s="325" t="s">
        <v>37</v>
      </c>
    </row>
    <row r="9" spans="2:7" s="319" customFormat="1" ht="18">
      <c r="B9" s="326"/>
      <c r="C9" s="327"/>
      <c r="D9" s="328"/>
      <c r="E9" s="329"/>
      <c r="F9" s="317"/>
      <c r="G9" s="330"/>
    </row>
    <row r="10" spans="2:7" s="319" customFormat="1" ht="18">
      <c r="B10" s="331" t="s">
        <v>120</v>
      </c>
      <c r="C10" s="332">
        <v>51</v>
      </c>
      <c r="D10" s="333">
        <v>10</v>
      </c>
      <c r="E10" s="334">
        <v>5</v>
      </c>
      <c r="F10" s="343">
        <v>15</v>
      </c>
      <c r="G10" s="335">
        <v>14</v>
      </c>
    </row>
    <row r="11" spans="2:7" s="319" customFormat="1" ht="18">
      <c r="B11" s="331"/>
      <c r="C11" s="332"/>
      <c r="D11" s="333"/>
      <c r="E11" s="334"/>
      <c r="F11" s="343"/>
      <c r="G11" s="335"/>
    </row>
    <row r="12" spans="2:7" s="319" customFormat="1" ht="18">
      <c r="B12" s="331" t="s">
        <v>48</v>
      </c>
      <c r="C12" s="332">
        <v>12</v>
      </c>
      <c r="D12" s="333">
        <v>4</v>
      </c>
      <c r="E12" s="334">
        <v>2</v>
      </c>
      <c r="F12" s="343">
        <v>6</v>
      </c>
      <c r="G12" s="335">
        <v>4</v>
      </c>
    </row>
    <row r="13" spans="2:7" s="319" customFormat="1" ht="18">
      <c r="B13" s="331"/>
      <c r="C13" s="332"/>
      <c r="D13" s="333"/>
      <c r="E13" s="334"/>
      <c r="F13" s="343"/>
      <c r="G13" s="335"/>
    </row>
    <row r="14" spans="2:7" s="319" customFormat="1" ht="18">
      <c r="B14" s="331" t="s">
        <v>121</v>
      </c>
      <c r="C14" s="332">
        <v>12</v>
      </c>
      <c r="D14" s="333">
        <v>4</v>
      </c>
      <c r="E14" s="334">
        <v>2</v>
      </c>
      <c r="F14" s="343">
        <v>6</v>
      </c>
      <c r="G14" s="335">
        <v>3</v>
      </c>
    </row>
    <row r="15" spans="2:7" s="319" customFormat="1" ht="18">
      <c r="B15" s="336"/>
      <c r="C15" s="337"/>
      <c r="D15" s="338"/>
      <c r="E15" s="339"/>
      <c r="F15" s="344"/>
      <c r="G15" s="341"/>
    </row>
    <row r="16" spans="2:7" s="319" customFormat="1" ht="18.75" thickBot="1">
      <c r="B16" s="320" t="s">
        <v>49</v>
      </c>
      <c r="C16" s="340">
        <v>4</v>
      </c>
      <c r="D16" s="322">
        <v>1</v>
      </c>
      <c r="E16" s="323">
        <v>1</v>
      </c>
      <c r="F16" s="345">
        <v>2</v>
      </c>
      <c r="G16" s="342">
        <v>2</v>
      </c>
    </row>
    <row r="17" s="319" customFormat="1" ht="18"/>
    <row r="18" s="319" customFormat="1" ht="18">
      <c r="B18" s="319" t="s">
        <v>59</v>
      </c>
    </row>
    <row r="22" ht="15.75">
      <c r="D22" s="407"/>
    </row>
    <row r="23" ht="15.75">
      <c r="D23" s="407"/>
    </row>
    <row r="24" ht="15.75">
      <c r="D24" s="407"/>
    </row>
    <row r="25" ht="15.75">
      <c r="D25" s="407"/>
    </row>
    <row r="26" ht="15.75">
      <c r="D26" s="407"/>
    </row>
  </sheetData>
  <sheetProtection/>
  <mergeCells count="1">
    <mergeCell ref="D7:E7"/>
  </mergeCells>
  <printOptions horizontalCentered="1" verticalCentered="1"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48"/>
  <sheetViews>
    <sheetView workbookViewId="0" topLeftCell="A1">
      <selection activeCell="C8" sqref="C8:C15"/>
    </sheetView>
  </sheetViews>
  <sheetFormatPr defaultColWidth="9.140625" defaultRowHeight="12.75"/>
  <cols>
    <col min="1" max="1" width="0.71875" style="2" customWidth="1"/>
    <col min="2" max="2" width="3.57421875" style="528" customWidth="1"/>
    <col min="3" max="3" width="21.7109375" style="2" customWidth="1"/>
    <col min="4" max="4" width="16.57421875" style="536" customWidth="1"/>
    <col min="5" max="5" width="4.57421875" style="8" customWidth="1"/>
    <col min="6" max="6" width="4.28125" style="8" customWidth="1"/>
    <col min="7" max="7" width="2.00390625" style="2" customWidth="1"/>
    <col min="8" max="8" width="3.57421875" style="8" customWidth="1"/>
    <col min="9" max="9" width="21.7109375" style="2" customWidth="1"/>
    <col min="10" max="10" width="16.421875" style="528" customWidth="1"/>
    <col min="11" max="11" width="4.57421875" style="159" customWidth="1"/>
    <col min="12" max="12" width="4.28125" style="99" customWidth="1"/>
    <col min="13" max="13" width="9.140625" style="2" customWidth="1"/>
    <col min="14" max="14" width="3.57421875" style="528" customWidth="1"/>
    <col min="15" max="15" width="22.57421875" style="2" customWidth="1"/>
    <col min="16" max="16" width="16.57421875" style="536" customWidth="1"/>
    <col min="17" max="17" width="4.57421875" style="8" customWidth="1"/>
    <col min="18" max="18" width="4.28125" style="8" customWidth="1"/>
    <col min="19" max="19" width="2.00390625" style="2" customWidth="1"/>
    <col min="20" max="20" width="3.57421875" style="528" customWidth="1"/>
    <col min="21" max="21" width="22.140625" style="2" customWidth="1"/>
    <col min="22" max="22" width="16.421875" style="528" customWidth="1"/>
    <col min="23" max="23" width="4.57421875" style="159" customWidth="1"/>
    <col min="24" max="24" width="4.28125" style="99" customWidth="1"/>
    <col min="25" max="16384" width="9.140625" style="2" customWidth="1"/>
  </cols>
  <sheetData>
    <row r="1" spans="1:24" ht="18.75">
      <c r="A1" s="464" t="s">
        <v>122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304"/>
      <c r="N1" s="529"/>
      <c r="O1" s="304"/>
      <c r="P1" s="529"/>
      <c r="Q1" s="304"/>
      <c r="R1" s="304"/>
      <c r="S1" s="304"/>
      <c r="T1" s="529"/>
      <c r="W1" s="2"/>
      <c r="X1" s="2"/>
    </row>
    <row r="2" spans="1:24" ht="18.75">
      <c r="A2" s="518" t="s">
        <v>20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278"/>
      <c r="M2" s="50"/>
      <c r="P2" s="528"/>
      <c r="Q2" s="2"/>
      <c r="R2" s="2"/>
      <c r="W2" s="2"/>
      <c r="X2" s="278"/>
    </row>
    <row r="3" spans="1:24" ht="18.75">
      <c r="A3" s="277"/>
      <c r="B3" s="544"/>
      <c r="C3" s="277"/>
      <c r="D3" s="530"/>
      <c r="E3" s="277"/>
      <c r="F3" s="277"/>
      <c r="G3" s="277"/>
      <c r="H3" s="544"/>
      <c r="I3" s="517" t="s">
        <v>123</v>
      </c>
      <c r="J3" s="517"/>
      <c r="K3" s="517"/>
      <c r="L3" s="278"/>
      <c r="M3" s="50"/>
      <c r="N3" s="544"/>
      <c r="O3" s="277"/>
      <c r="P3" s="530"/>
      <c r="Q3" s="277"/>
      <c r="R3" s="277"/>
      <c r="S3" s="277"/>
      <c r="T3" s="544"/>
      <c r="U3" s="517"/>
      <c r="V3" s="517"/>
      <c r="W3" s="517"/>
      <c r="X3" s="278"/>
    </row>
    <row r="4" spans="1:24" ht="18.75">
      <c r="A4" s="277"/>
      <c r="B4" s="545"/>
      <c r="C4" s="50"/>
      <c r="D4" s="531"/>
      <c r="E4" s="280"/>
      <c r="F4" s="280"/>
      <c r="G4" s="277"/>
      <c r="H4" s="544"/>
      <c r="I4" s="517" t="s">
        <v>21</v>
      </c>
      <c r="J4" s="517"/>
      <c r="K4" s="517"/>
      <c r="L4" s="278"/>
      <c r="M4" s="50"/>
      <c r="N4" s="545"/>
      <c r="O4" s="50"/>
      <c r="P4" s="531"/>
      <c r="Q4" s="280"/>
      <c r="R4" s="280"/>
      <c r="S4" s="277"/>
      <c r="T4" s="544"/>
      <c r="U4" s="517"/>
      <c r="V4" s="517"/>
      <c r="W4" s="517"/>
      <c r="X4" s="278"/>
    </row>
    <row r="5" spans="1:19" ht="19.5" thickBot="1">
      <c r="A5" s="277"/>
      <c r="B5" s="282"/>
      <c r="C5" s="281" t="s">
        <v>48</v>
      </c>
      <c r="D5" s="537"/>
      <c r="E5" s="282"/>
      <c r="F5" s="282"/>
      <c r="G5" s="277"/>
      <c r="H5" s="404"/>
      <c r="I5" s="283" t="s">
        <v>120</v>
      </c>
      <c r="J5" s="404"/>
      <c r="K5" s="284"/>
      <c r="L5" s="278"/>
      <c r="M5" s="50"/>
      <c r="N5" s="199"/>
      <c r="O5" s="274"/>
      <c r="P5" s="532"/>
      <c r="Q5" s="198"/>
      <c r="R5" s="199"/>
      <c r="S5" s="277"/>
    </row>
    <row r="6" spans="1:19" ht="12.75" customHeight="1">
      <c r="A6" s="50"/>
      <c r="B6" s="552" t="s">
        <v>1</v>
      </c>
      <c r="C6" s="285" t="s">
        <v>2</v>
      </c>
      <c r="D6" s="524" t="s">
        <v>22</v>
      </c>
      <c r="E6" s="514" t="s">
        <v>16</v>
      </c>
      <c r="F6" s="286" t="s">
        <v>30</v>
      </c>
      <c r="G6" s="50"/>
      <c r="H6" s="548" t="s">
        <v>1</v>
      </c>
      <c r="I6" s="287" t="s">
        <v>2</v>
      </c>
      <c r="J6" s="524" t="s">
        <v>22</v>
      </c>
      <c r="K6" s="512" t="s">
        <v>16</v>
      </c>
      <c r="L6" s="286" t="s">
        <v>30</v>
      </c>
      <c r="M6" s="50"/>
      <c r="N6" s="545"/>
      <c r="O6" s="279"/>
      <c r="P6" s="280"/>
      <c r="Q6" s="280"/>
      <c r="R6" s="50"/>
      <c r="S6" s="50"/>
    </row>
    <row r="7" spans="1:19" ht="12.75" customHeight="1" thickBot="1">
      <c r="A7" s="50"/>
      <c r="B7" s="553" t="s">
        <v>4</v>
      </c>
      <c r="C7" s="288"/>
      <c r="D7" s="538"/>
      <c r="E7" s="515"/>
      <c r="F7" s="289" t="s">
        <v>31</v>
      </c>
      <c r="G7" s="50"/>
      <c r="H7" s="549" t="s">
        <v>4</v>
      </c>
      <c r="I7" s="402"/>
      <c r="J7" s="575"/>
      <c r="K7" s="513"/>
      <c r="L7" s="403" t="s">
        <v>31</v>
      </c>
      <c r="M7" s="50"/>
      <c r="N7" s="545"/>
      <c r="O7" s="279"/>
      <c r="P7" s="280"/>
      <c r="Q7" s="280"/>
      <c r="R7" s="50"/>
      <c r="S7" s="50"/>
    </row>
    <row r="8" spans="1:19" ht="12.75" customHeight="1">
      <c r="A8" s="50"/>
      <c r="B8" s="550">
        <v>1</v>
      </c>
      <c r="C8" s="368" t="s">
        <v>115</v>
      </c>
      <c r="D8" s="150" t="s">
        <v>111</v>
      </c>
      <c r="E8" s="214">
        <v>2002</v>
      </c>
      <c r="F8" s="126" t="s">
        <v>128</v>
      </c>
      <c r="G8" s="50"/>
      <c r="H8" s="550">
        <v>13</v>
      </c>
      <c r="I8" s="376" t="s">
        <v>96</v>
      </c>
      <c r="J8" s="150" t="s">
        <v>89</v>
      </c>
      <c r="K8" s="160">
        <v>2003</v>
      </c>
      <c r="L8" s="126" t="s">
        <v>128</v>
      </c>
      <c r="M8" s="50"/>
      <c r="N8" s="545"/>
      <c r="O8" s="279"/>
      <c r="P8" s="280"/>
      <c r="Q8" s="280"/>
      <c r="R8" s="50"/>
      <c r="S8" s="50"/>
    </row>
    <row r="9" spans="1:19" ht="12.75" customHeight="1">
      <c r="A9" s="50"/>
      <c r="B9" s="192">
        <v>2</v>
      </c>
      <c r="C9" s="369" t="s">
        <v>113</v>
      </c>
      <c r="D9" s="534" t="s">
        <v>103</v>
      </c>
      <c r="E9" s="218">
        <v>2004</v>
      </c>
      <c r="F9" s="63" t="s">
        <v>128</v>
      </c>
      <c r="G9" s="50"/>
      <c r="H9" s="551">
        <v>14</v>
      </c>
      <c r="I9" s="347" t="s">
        <v>95</v>
      </c>
      <c r="J9" s="149" t="s">
        <v>93</v>
      </c>
      <c r="K9" s="154">
        <v>1992</v>
      </c>
      <c r="L9" s="127" t="s">
        <v>119</v>
      </c>
      <c r="M9" s="50"/>
      <c r="N9" s="545"/>
      <c r="O9" s="50"/>
      <c r="P9" s="531"/>
      <c r="Q9" s="280"/>
      <c r="R9" s="280"/>
      <c r="S9" s="50"/>
    </row>
    <row r="10" spans="1:19" ht="12.75" customHeight="1">
      <c r="A10" s="50"/>
      <c r="B10" s="192">
        <v>3</v>
      </c>
      <c r="C10" s="370" t="s">
        <v>101</v>
      </c>
      <c r="D10" s="149" t="s">
        <v>98</v>
      </c>
      <c r="E10" s="291">
        <v>2002</v>
      </c>
      <c r="F10" s="127" t="s">
        <v>128</v>
      </c>
      <c r="G10" s="50"/>
      <c r="H10" s="551">
        <v>15</v>
      </c>
      <c r="I10" s="347" t="s">
        <v>43</v>
      </c>
      <c r="J10" s="149" t="s">
        <v>111</v>
      </c>
      <c r="K10" s="153">
        <v>2002</v>
      </c>
      <c r="L10" s="127" t="s">
        <v>128</v>
      </c>
      <c r="M10" s="50"/>
      <c r="N10" s="545"/>
      <c r="O10" s="50"/>
      <c r="P10" s="531"/>
      <c r="Q10" s="280"/>
      <c r="R10" s="280"/>
      <c r="S10" s="50"/>
    </row>
    <row r="11" spans="1:19" ht="12.75" customHeight="1">
      <c r="A11" s="50"/>
      <c r="B11" s="192">
        <v>4</v>
      </c>
      <c r="C11" s="292" t="s">
        <v>114</v>
      </c>
      <c r="D11" s="149" t="s">
        <v>111</v>
      </c>
      <c r="E11" s="146">
        <v>2003</v>
      </c>
      <c r="F11" s="63" t="s">
        <v>128</v>
      </c>
      <c r="G11" s="50"/>
      <c r="H11" s="523">
        <v>17</v>
      </c>
      <c r="I11" s="347" t="s">
        <v>41</v>
      </c>
      <c r="J11" s="149" t="s">
        <v>106</v>
      </c>
      <c r="K11" s="153">
        <v>2008</v>
      </c>
      <c r="L11" s="127" t="s">
        <v>128</v>
      </c>
      <c r="M11" s="50"/>
      <c r="N11" s="545"/>
      <c r="O11" s="50"/>
      <c r="P11" s="531"/>
      <c r="Q11" s="280"/>
      <c r="R11" s="280"/>
      <c r="S11" s="50"/>
    </row>
    <row r="12" spans="1:19" ht="12.75" customHeight="1">
      <c r="A12" s="50"/>
      <c r="B12" s="192">
        <v>5</v>
      </c>
      <c r="C12" s="292" t="s">
        <v>104</v>
      </c>
      <c r="D12" s="149" t="s">
        <v>103</v>
      </c>
      <c r="E12" s="146">
        <v>1999</v>
      </c>
      <c r="F12" s="63" t="s">
        <v>128</v>
      </c>
      <c r="G12" s="50"/>
      <c r="H12" s="523">
        <v>18</v>
      </c>
      <c r="I12" s="347" t="s">
        <v>74</v>
      </c>
      <c r="J12" s="149" t="s">
        <v>75</v>
      </c>
      <c r="K12" s="154">
        <v>2006</v>
      </c>
      <c r="L12" s="127" t="s">
        <v>128</v>
      </c>
      <c r="M12" s="50"/>
      <c r="N12" s="545"/>
      <c r="O12" s="50"/>
      <c r="P12" s="531"/>
      <c r="Q12" s="280"/>
      <c r="R12" s="280"/>
      <c r="S12" s="50"/>
    </row>
    <row r="13" spans="1:19" ht="12.75" customHeight="1">
      <c r="A13" s="50"/>
      <c r="B13" s="192">
        <v>7</v>
      </c>
      <c r="C13" s="292" t="s">
        <v>78</v>
      </c>
      <c r="D13" s="149" t="s">
        <v>84</v>
      </c>
      <c r="E13" s="146">
        <v>2001</v>
      </c>
      <c r="F13" s="63" t="s">
        <v>128</v>
      </c>
      <c r="G13" s="50"/>
      <c r="H13" s="523">
        <v>19</v>
      </c>
      <c r="I13" s="374" t="s">
        <v>112</v>
      </c>
      <c r="J13" s="149" t="s">
        <v>111</v>
      </c>
      <c r="K13" s="375">
        <v>2003</v>
      </c>
      <c r="L13" s="127" t="s">
        <v>128</v>
      </c>
      <c r="M13" s="50"/>
      <c r="P13" s="528"/>
      <c r="Q13" s="2"/>
      <c r="R13" s="2"/>
      <c r="S13" s="50"/>
    </row>
    <row r="14" spans="1:19" ht="12.75" customHeight="1">
      <c r="A14" s="50"/>
      <c r="B14" s="192">
        <v>9</v>
      </c>
      <c r="C14" s="292" t="s">
        <v>57</v>
      </c>
      <c r="D14" s="149" t="s">
        <v>83</v>
      </c>
      <c r="E14" s="146">
        <v>2003</v>
      </c>
      <c r="F14" s="63" t="s">
        <v>128</v>
      </c>
      <c r="G14" s="50"/>
      <c r="H14" s="523">
        <v>21</v>
      </c>
      <c r="I14" s="374" t="s">
        <v>109</v>
      </c>
      <c r="J14" s="149" t="s">
        <v>106</v>
      </c>
      <c r="K14" s="375">
        <v>2006</v>
      </c>
      <c r="L14" s="127" t="s">
        <v>128</v>
      </c>
      <c r="M14" s="50"/>
      <c r="P14" s="528"/>
      <c r="Q14" s="2"/>
      <c r="R14" s="2"/>
      <c r="S14" s="50"/>
    </row>
    <row r="15" spans="1:19" ht="12.75" customHeight="1" thickBot="1">
      <c r="A15" s="50"/>
      <c r="B15" s="547">
        <v>10</v>
      </c>
      <c r="C15" s="371" t="s">
        <v>25</v>
      </c>
      <c r="D15" s="346" t="s">
        <v>84</v>
      </c>
      <c r="E15" s="147">
        <v>2000</v>
      </c>
      <c r="F15" s="67" t="s">
        <v>128</v>
      </c>
      <c r="G15" s="50"/>
      <c r="H15" s="523">
        <v>22</v>
      </c>
      <c r="I15" s="374" t="s">
        <v>100</v>
      </c>
      <c r="J15" s="149" t="s">
        <v>98</v>
      </c>
      <c r="K15" s="375">
        <v>2002</v>
      </c>
      <c r="L15" s="127" t="s">
        <v>128</v>
      </c>
      <c r="M15" s="50"/>
      <c r="S15" s="50"/>
    </row>
    <row r="16" spans="1:19" ht="12.75" customHeight="1">
      <c r="A16" s="50"/>
      <c r="B16" s="545"/>
      <c r="C16" s="50"/>
      <c r="D16" s="531"/>
      <c r="E16" s="280"/>
      <c r="F16" s="280"/>
      <c r="G16" s="50"/>
      <c r="H16" s="523">
        <v>23</v>
      </c>
      <c r="I16" s="374" t="s">
        <v>102</v>
      </c>
      <c r="J16" s="149" t="s">
        <v>103</v>
      </c>
      <c r="K16" s="375">
        <v>2001</v>
      </c>
      <c r="L16" s="127" t="s">
        <v>128</v>
      </c>
      <c r="M16" s="50"/>
      <c r="S16" s="50"/>
    </row>
    <row r="17" spans="1:19" ht="12.75" customHeight="1">
      <c r="A17" s="50"/>
      <c r="B17" s="545"/>
      <c r="C17" s="590" t="s">
        <v>49</v>
      </c>
      <c r="D17" s="531"/>
      <c r="E17" s="280"/>
      <c r="F17" s="280"/>
      <c r="G17" s="50"/>
      <c r="H17" s="523">
        <v>24</v>
      </c>
      <c r="I17" s="374" t="s">
        <v>110</v>
      </c>
      <c r="J17" s="149" t="s">
        <v>111</v>
      </c>
      <c r="K17" s="375">
        <v>2003</v>
      </c>
      <c r="L17" s="127" t="s">
        <v>128</v>
      </c>
      <c r="M17" s="50"/>
      <c r="S17" s="50"/>
    </row>
    <row r="18" spans="1:19" ht="12.75" customHeight="1" thickBot="1">
      <c r="A18" s="50"/>
      <c r="B18" s="7"/>
      <c r="C18" s="591"/>
      <c r="D18" s="539"/>
      <c r="E18" s="7"/>
      <c r="F18" s="2"/>
      <c r="G18" s="50"/>
      <c r="H18" s="523">
        <v>25</v>
      </c>
      <c r="I18" s="374" t="s">
        <v>32</v>
      </c>
      <c r="J18" s="149" t="s">
        <v>106</v>
      </c>
      <c r="K18" s="375">
        <v>2004</v>
      </c>
      <c r="L18" s="127" t="s">
        <v>128</v>
      </c>
      <c r="M18" s="50"/>
      <c r="S18" s="50"/>
    </row>
    <row r="19" spans="1:19" ht="12.75" customHeight="1">
      <c r="A19" s="50"/>
      <c r="B19" s="548" t="s">
        <v>1</v>
      </c>
      <c r="C19" s="287" t="s">
        <v>2</v>
      </c>
      <c r="D19" s="524" t="s">
        <v>22</v>
      </c>
      <c r="E19" s="512" t="s">
        <v>16</v>
      </c>
      <c r="F19" s="286" t="s">
        <v>30</v>
      </c>
      <c r="G19" s="50"/>
      <c r="H19" s="523">
        <v>26</v>
      </c>
      <c r="I19" s="374" t="s">
        <v>85</v>
      </c>
      <c r="J19" s="149" t="s">
        <v>81</v>
      </c>
      <c r="K19" s="375">
        <v>2002</v>
      </c>
      <c r="L19" s="127" t="s">
        <v>128</v>
      </c>
      <c r="M19" s="50"/>
      <c r="S19" s="50"/>
    </row>
    <row r="20" spans="1:19" ht="12.75" customHeight="1" thickBot="1">
      <c r="A20" s="50"/>
      <c r="B20" s="549" t="s">
        <v>4</v>
      </c>
      <c r="C20" s="402"/>
      <c r="D20" s="540"/>
      <c r="E20" s="513"/>
      <c r="F20" s="403" t="s">
        <v>31</v>
      </c>
      <c r="G20" s="50"/>
      <c r="H20" s="523">
        <v>28</v>
      </c>
      <c r="I20" s="347" t="s">
        <v>86</v>
      </c>
      <c r="J20" s="149" t="s">
        <v>87</v>
      </c>
      <c r="K20" s="375">
        <v>2004</v>
      </c>
      <c r="L20" s="127" t="s">
        <v>128</v>
      </c>
      <c r="M20" s="50"/>
      <c r="S20" s="50"/>
    </row>
    <row r="21" spans="1:19" ht="12.75" customHeight="1">
      <c r="A21" s="50"/>
      <c r="B21" s="546">
        <v>151</v>
      </c>
      <c r="C21" s="377" t="s">
        <v>113</v>
      </c>
      <c r="D21" s="150" t="s">
        <v>103</v>
      </c>
      <c r="E21" s="214">
        <v>2004</v>
      </c>
      <c r="F21" s="313" t="s">
        <v>128</v>
      </c>
      <c r="G21" s="50"/>
      <c r="H21" s="523">
        <v>29</v>
      </c>
      <c r="I21" s="348" t="s">
        <v>99</v>
      </c>
      <c r="J21" s="526" t="s">
        <v>98</v>
      </c>
      <c r="K21" s="276">
        <v>2003</v>
      </c>
      <c r="L21" s="127" t="s">
        <v>128</v>
      </c>
      <c r="M21" s="50"/>
      <c r="S21" s="50"/>
    </row>
    <row r="22" spans="1:19" ht="12.75" customHeight="1">
      <c r="A22" s="50"/>
      <c r="B22" s="523">
        <v>152</v>
      </c>
      <c r="C22" s="292" t="s">
        <v>104</v>
      </c>
      <c r="D22" s="149" t="s">
        <v>103</v>
      </c>
      <c r="E22" s="146">
        <v>1999</v>
      </c>
      <c r="F22" s="312" t="s">
        <v>128</v>
      </c>
      <c r="G22" s="50"/>
      <c r="H22" s="523">
        <v>31</v>
      </c>
      <c r="I22" s="347" t="s">
        <v>94</v>
      </c>
      <c r="J22" s="149" t="s">
        <v>89</v>
      </c>
      <c r="K22" s="375">
        <v>1987</v>
      </c>
      <c r="L22" s="127" t="s">
        <v>119</v>
      </c>
      <c r="M22" s="50"/>
      <c r="S22" s="50"/>
    </row>
    <row r="23" spans="1:19" ht="12.75" customHeight="1" thickBot="1">
      <c r="A23" s="50"/>
      <c r="B23" s="547">
        <v>153</v>
      </c>
      <c r="C23" s="371" t="s">
        <v>40</v>
      </c>
      <c r="D23" s="346" t="s">
        <v>84</v>
      </c>
      <c r="E23" s="147">
        <v>2002</v>
      </c>
      <c r="F23" s="197" t="s">
        <v>128</v>
      </c>
      <c r="G23" s="50"/>
      <c r="H23" s="523">
        <v>32</v>
      </c>
      <c r="I23" s="347" t="s">
        <v>46</v>
      </c>
      <c r="J23" s="149" t="s">
        <v>81</v>
      </c>
      <c r="K23" s="375">
        <v>2000</v>
      </c>
      <c r="L23" s="127" t="s">
        <v>128</v>
      </c>
      <c r="M23" s="50"/>
      <c r="S23" s="50"/>
    </row>
    <row r="24" spans="1:24" ht="12.75" customHeight="1">
      <c r="A24" s="50"/>
      <c r="B24" s="199"/>
      <c r="C24" s="3"/>
      <c r="D24" s="541"/>
      <c r="E24" s="199"/>
      <c r="F24" s="9"/>
      <c r="G24" s="50"/>
      <c r="H24" s="523">
        <v>33</v>
      </c>
      <c r="I24" s="347" t="s">
        <v>33</v>
      </c>
      <c r="J24" s="149" t="s">
        <v>106</v>
      </c>
      <c r="K24" s="375">
        <v>2003</v>
      </c>
      <c r="L24" s="127" t="s">
        <v>128</v>
      </c>
      <c r="M24" s="50"/>
      <c r="S24" s="50"/>
      <c r="T24" s="2"/>
      <c r="V24" s="2"/>
      <c r="W24" s="2"/>
      <c r="X24" s="2"/>
    </row>
    <row r="25" spans="1:24" ht="12.75" customHeight="1">
      <c r="A25" s="50"/>
      <c r="C25" s="521" t="s">
        <v>121</v>
      </c>
      <c r="D25" s="528"/>
      <c r="E25" s="159"/>
      <c r="F25" s="99"/>
      <c r="G25" s="50"/>
      <c r="H25" s="523">
        <v>35</v>
      </c>
      <c r="I25" s="347" t="s">
        <v>92</v>
      </c>
      <c r="J25" s="149" t="s">
        <v>93</v>
      </c>
      <c r="K25" s="375">
        <v>1997</v>
      </c>
      <c r="L25" s="127" t="s">
        <v>128</v>
      </c>
      <c r="M25" s="50"/>
      <c r="S25" s="50"/>
      <c r="T25" s="2"/>
      <c r="V25" s="2"/>
      <c r="W25" s="2"/>
      <c r="X25" s="2"/>
    </row>
    <row r="26" spans="1:24" ht="12.75" customHeight="1" thickBot="1">
      <c r="A26" s="50"/>
      <c r="B26" s="404"/>
      <c r="C26" s="522"/>
      <c r="D26" s="542"/>
      <c r="E26" s="404"/>
      <c r="F26" s="50"/>
      <c r="G26" s="50"/>
      <c r="H26" s="523">
        <v>36</v>
      </c>
      <c r="I26" s="347" t="s">
        <v>69</v>
      </c>
      <c r="J26" s="149" t="s">
        <v>84</v>
      </c>
      <c r="K26" s="375">
        <v>2006</v>
      </c>
      <c r="L26" s="127" t="s">
        <v>128</v>
      </c>
      <c r="M26" s="50"/>
      <c r="S26" s="50"/>
      <c r="T26" s="2"/>
      <c r="V26" s="2"/>
      <c r="W26" s="2"/>
      <c r="X26" s="2"/>
    </row>
    <row r="27" spans="1:24" ht="12.75" customHeight="1">
      <c r="A27" s="50"/>
      <c r="B27" s="548" t="s">
        <v>1</v>
      </c>
      <c r="C27" s="287" t="s">
        <v>2</v>
      </c>
      <c r="D27" s="524" t="s">
        <v>22</v>
      </c>
      <c r="E27" s="512" t="s">
        <v>16</v>
      </c>
      <c r="F27" s="286" t="s">
        <v>30</v>
      </c>
      <c r="G27" s="50"/>
      <c r="H27" s="523">
        <v>37</v>
      </c>
      <c r="I27" s="347" t="s">
        <v>42</v>
      </c>
      <c r="J27" s="149" t="s">
        <v>83</v>
      </c>
      <c r="K27" s="375">
        <v>2004</v>
      </c>
      <c r="L27" s="127" t="s">
        <v>128</v>
      </c>
      <c r="M27" s="50"/>
      <c r="S27" s="50"/>
      <c r="T27" s="2"/>
      <c r="V27" s="2"/>
      <c r="W27" s="2"/>
      <c r="X27" s="2"/>
    </row>
    <row r="28" spans="1:19" ht="12.75" customHeight="1" thickBot="1">
      <c r="A28" s="50"/>
      <c r="B28" s="549" t="s">
        <v>4</v>
      </c>
      <c r="C28" s="402"/>
      <c r="D28" s="540"/>
      <c r="E28" s="516"/>
      <c r="F28" s="403" t="s">
        <v>31</v>
      </c>
      <c r="G28" s="50"/>
      <c r="H28" s="523">
        <v>38</v>
      </c>
      <c r="I28" s="347" t="s">
        <v>72</v>
      </c>
      <c r="J28" s="149" t="s">
        <v>84</v>
      </c>
      <c r="K28" s="375">
        <v>2003</v>
      </c>
      <c r="L28" s="127" t="s">
        <v>128</v>
      </c>
      <c r="M28" s="50"/>
      <c r="S28" s="50"/>
    </row>
    <row r="29" spans="1:24" ht="12.75" customHeight="1">
      <c r="A29" s="50"/>
      <c r="B29" s="546">
        <v>156</v>
      </c>
      <c r="C29" s="377" t="s">
        <v>44</v>
      </c>
      <c r="D29" s="150" t="s">
        <v>81</v>
      </c>
      <c r="E29" s="214">
        <v>2002</v>
      </c>
      <c r="F29" s="103" t="s">
        <v>128</v>
      </c>
      <c r="G29" s="50"/>
      <c r="H29" s="523">
        <v>39</v>
      </c>
      <c r="I29" s="347" t="s">
        <v>47</v>
      </c>
      <c r="J29" s="149" t="s">
        <v>98</v>
      </c>
      <c r="K29" s="375">
        <v>2002</v>
      </c>
      <c r="L29" s="127" t="s">
        <v>128</v>
      </c>
      <c r="M29" s="50"/>
      <c r="S29" s="50"/>
      <c r="W29" s="99"/>
      <c r="X29" s="2"/>
    </row>
    <row r="30" spans="1:24" ht="12.75" customHeight="1">
      <c r="A30" s="50"/>
      <c r="B30" s="523">
        <v>157</v>
      </c>
      <c r="C30" s="292" t="s">
        <v>28</v>
      </c>
      <c r="D30" s="149" t="s">
        <v>82</v>
      </c>
      <c r="E30" s="146">
        <v>2002</v>
      </c>
      <c r="F30" s="63" t="s">
        <v>128</v>
      </c>
      <c r="G30" s="50"/>
      <c r="H30" s="523">
        <v>40</v>
      </c>
      <c r="I30" s="347" t="s">
        <v>63</v>
      </c>
      <c r="J30" s="149" t="s">
        <v>60</v>
      </c>
      <c r="K30" s="375">
        <v>2004</v>
      </c>
      <c r="L30" s="127" t="s">
        <v>128</v>
      </c>
      <c r="M30" s="50"/>
      <c r="S30" s="50"/>
      <c r="W30" s="99"/>
      <c r="X30" s="2"/>
    </row>
    <row r="31" spans="1:24" ht="12.75" customHeight="1">
      <c r="A31" s="50"/>
      <c r="B31" s="523">
        <v>158</v>
      </c>
      <c r="C31" s="347" t="s">
        <v>63</v>
      </c>
      <c r="D31" s="149" t="s">
        <v>60</v>
      </c>
      <c r="E31" s="375">
        <v>2004</v>
      </c>
      <c r="F31" s="63" t="s">
        <v>128</v>
      </c>
      <c r="G31" s="50"/>
      <c r="H31" s="523">
        <v>42</v>
      </c>
      <c r="I31" s="347" t="s">
        <v>68</v>
      </c>
      <c r="J31" s="149" t="s">
        <v>84</v>
      </c>
      <c r="K31" s="375">
        <v>2005</v>
      </c>
      <c r="L31" s="127" t="s">
        <v>128</v>
      </c>
      <c r="M31" s="50"/>
      <c r="S31" s="50"/>
      <c r="W31" s="99"/>
      <c r="X31" s="2"/>
    </row>
    <row r="32" spans="1:19" ht="12.75" customHeight="1">
      <c r="A32" s="50"/>
      <c r="B32" s="523">
        <v>159</v>
      </c>
      <c r="C32" s="347" t="s">
        <v>71</v>
      </c>
      <c r="D32" s="149" t="s">
        <v>84</v>
      </c>
      <c r="E32" s="375">
        <v>2002</v>
      </c>
      <c r="F32" s="127" t="s">
        <v>128</v>
      </c>
      <c r="G32" s="50"/>
      <c r="H32" s="523">
        <v>43</v>
      </c>
      <c r="I32" s="347" t="s">
        <v>91</v>
      </c>
      <c r="J32" s="149" t="s">
        <v>89</v>
      </c>
      <c r="K32" s="375">
        <v>2000</v>
      </c>
      <c r="L32" s="127" t="s">
        <v>128</v>
      </c>
      <c r="M32" s="50"/>
      <c r="S32" s="50"/>
    </row>
    <row r="33" spans="1:13" ht="12.75" customHeight="1">
      <c r="A33" s="50"/>
      <c r="B33" s="523">
        <v>160</v>
      </c>
      <c r="C33" s="292" t="s">
        <v>29</v>
      </c>
      <c r="D33" s="149" t="s">
        <v>82</v>
      </c>
      <c r="E33" s="146">
        <v>2003</v>
      </c>
      <c r="F33" s="63" t="s">
        <v>128</v>
      </c>
      <c r="G33" s="50"/>
      <c r="H33" s="523">
        <v>44</v>
      </c>
      <c r="I33" s="347" t="s">
        <v>62</v>
      </c>
      <c r="J33" s="149" t="s">
        <v>60</v>
      </c>
      <c r="K33" s="375">
        <v>2004</v>
      </c>
      <c r="L33" s="127" t="s">
        <v>128</v>
      </c>
      <c r="M33" s="50"/>
    </row>
    <row r="34" spans="1:13" ht="12.75" customHeight="1">
      <c r="A34" s="50"/>
      <c r="B34" s="523">
        <v>161</v>
      </c>
      <c r="C34" s="292" t="s">
        <v>67</v>
      </c>
      <c r="D34" s="149" t="s">
        <v>60</v>
      </c>
      <c r="E34" s="146">
        <v>2001</v>
      </c>
      <c r="F34" s="63" t="s">
        <v>128</v>
      </c>
      <c r="G34" s="50"/>
      <c r="H34" s="523">
        <v>45</v>
      </c>
      <c r="I34" s="347" t="s">
        <v>44</v>
      </c>
      <c r="J34" s="149" t="s">
        <v>81</v>
      </c>
      <c r="K34" s="375">
        <v>2002</v>
      </c>
      <c r="L34" s="127" t="s">
        <v>128</v>
      </c>
      <c r="M34" s="50"/>
    </row>
    <row r="35" spans="1:24" ht="12.75" customHeight="1">
      <c r="A35" s="50"/>
      <c r="B35" s="523">
        <v>162</v>
      </c>
      <c r="C35" s="292" t="s">
        <v>73</v>
      </c>
      <c r="D35" s="149" t="s">
        <v>84</v>
      </c>
      <c r="E35" s="146">
        <v>2000</v>
      </c>
      <c r="F35" s="63" t="s">
        <v>128</v>
      </c>
      <c r="G35" s="50"/>
      <c r="H35" s="523">
        <v>46</v>
      </c>
      <c r="I35" s="347" t="s">
        <v>80</v>
      </c>
      <c r="J35" s="149" t="s">
        <v>58</v>
      </c>
      <c r="K35" s="375">
        <v>1993</v>
      </c>
      <c r="L35" s="127" t="s">
        <v>119</v>
      </c>
      <c r="M35" s="50"/>
      <c r="X35" s="199"/>
    </row>
    <row r="36" spans="1:24" ht="12.75" customHeight="1" thickBot="1">
      <c r="A36" s="50"/>
      <c r="B36" s="547">
        <v>163</v>
      </c>
      <c r="C36" s="371" t="s">
        <v>51</v>
      </c>
      <c r="D36" s="346" t="s">
        <v>81</v>
      </c>
      <c r="E36" s="147">
        <v>1999</v>
      </c>
      <c r="F36" s="197" t="s">
        <v>128</v>
      </c>
      <c r="G36" s="50"/>
      <c r="H36" s="523">
        <v>47</v>
      </c>
      <c r="I36" s="347" t="s">
        <v>108</v>
      </c>
      <c r="J36" s="149" t="s">
        <v>106</v>
      </c>
      <c r="K36" s="375">
        <v>2002</v>
      </c>
      <c r="L36" s="127" t="s">
        <v>128</v>
      </c>
      <c r="M36" s="50"/>
      <c r="S36" s="50"/>
      <c r="W36" s="2"/>
      <c r="X36" s="2"/>
    </row>
    <row r="37" spans="1:24" ht="12.75" customHeight="1">
      <c r="A37" s="50"/>
      <c r="G37" s="50"/>
      <c r="H37" s="523">
        <v>48</v>
      </c>
      <c r="I37" s="347" t="s">
        <v>71</v>
      </c>
      <c r="J37" s="149" t="s">
        <v>84</v>
      </c>
      <c r="K37" s="375">
        <v>2002</v>
      </c>
      <c r="L37" s="127" t="s">
        <v>128</v>
      </c>
      <c r="M37" s="50"/>
      <c r="S37" s="50"/>
      <c r="W37" s="2"/>
      <c r="X37" s="2"/>
    </row>
    <row r="38" spans="1:19" ht="12.75" customHeight="1">
      <c r="A38" s="50"/>
      <c r="G38" s="50"/>
      <c r="H38" s="523">
        <v>49</v>
      </c>
      <c r="I38" s="347" t="s">
        <v>28</v>
      </c>
      <c r="J38" s="149" t="s">
        <v>82</v>
      </c>
      <c r="K38" s="375">
        <v>2002</v>
      </c>
      <c r="L38" s="127" t="s">
        <v>128</v>
      </c>
      <c r="M38" s="50"/>
      <c r="S38" s="50"/>
    </row>
    <row r="39" spans="1:19" ht="12.75" customHeight="1">
      <c r="A39" s="50"/>
      <c r="G39" s="50"/>
      <c r="H39" s="523">
        <v>50</v>
      </c>
      <c r="I39" s="347" t="s">
        <v>45</v>
      </c>
      <c r="J39" s="149" t="s">
        <v>60</v>
      </c>
      <c r="K39" s="375">
        <v>2001</v>
      </c>
      <c r="L39" s="127" t="s">
        <v>128</v>
      </c>
      <c r="M39" s="50"/>
      <c r="S39" s="50"/>
    </row>
    <row r="40" spans="8:12" ht="12.75">
      <c r="H40" s="523">
        <v>51</v>
      </c>
      <c r="I40" s="347" t="s">
        <v>90</v>
      </c>
      <c r="J40" s="149" t="s">
        <v>89</v>
      </c>
      <c r="K40" s="375">
        <v>1997</v>
      </c>
      <c r="L40" s="127" t="s">
        <v>128</v>
      </c>
    </row>
    <row r="41" spans="8:12" ht="12.75">
      <c r="H41" s="523">
        <v>54</v>
      </c>
      <c r="I41" s="347" t="s">
        <v>70</v>
      </c>
      <c r="J41" s="149" t="s">
        <v>84</v>
      </c>
      <c r="K41" s="375">
        <v>2008</v>
      </c>
      <c r="L41" s="127" t="s">
        <v>128</v>
      </c>
    </row>
    <row r="42" spans="8:12" ht="12.75">
      <c r="H42" s="523">
        <v>56</v>
      </c>
      <c r="I42" s="347" t="s">
        <v>73</v>
      </c>
      <c r="J42" s="149" t="s">
        <v>84</v>
      </c>
      <c r="K42" s="375">
        <v>2000</v>
      </c>
      <c r="L42" s="127" t="s">
        <v>128</v>
      </c>
    </row>
    <row r="43" spans="8:12" ht="12.75">
      <c r="H43" s="523">
        <v>57</v>
      </c>
      <c r="I43" s="347" t="s">
        <v>29</v>
      </c>
      <c r="J43" s="149" t="s">
        <v>82</v>
      </c>
      <c r="K43" s="375">
        <v>2003</v>
      </c>
      <c r="L43" s="127" t="s">
        <v>128</v>
      </c>
    </row>
    <row r="44" spans="8:12" ht="12.75">
      <c r="H44" s="523">
        <v>58</v>
      </c>
      <c r="I44" s="347" t="s">
        <v>55</v>
      </c>
      <c r="J44" s="149" t="s">
        <v>58</v>
      </c>
      <c r="K44" s="375">
        <v>1962</v>
      </c>
      <c r="L44" s="127" t="s">
        <v>119</v>
      </c>
    </row>
    <row r="45" spans="8:12" ht="12.75">
      <c r="H45" s="523">
        <v>60</v>
      </c>
      <c r="I45" s="347" t="s">
        <v>65</v>
      </c>
      <c r="J45" s="149" t="s">
        <v>60</v>
      </c>
      <c r="K45" s="375">
        <v>1976</v>
      </c>
      <c r="L45" s="127" t="s">
        <v>119</v>
      </c>
    </row>
    <row r="46" spans="8:12" ht="12.75">
      <c r="H46" s="523">
        <v>61</v>
      </c>
      <c r="I46" s="347" t="s">
        <v>51</v>
      </c>
      <c r="J46" s="149" t="s">
        <v>81</v>
      </c>
      <c r="K46" s="375">
        <v>1999</v>
      </c>
      <c r="L46" s="127" t="s">
        <v>128</v>
      </c>
    </row>
    <row r="47" spans="8:12" ht="12.75">
      <c r="H47" s="523">
        <v>62</v>
      </c>
      <c r="I47" s="347" t="s">
        <v>54</v>
      </c>
      <c r="J47" s="149" t="s">
        <v>58</v>
      </c>
      <c r="K47" s="375">
        <v>1999</v>
      </c>
      <c r="L47" s="127" t="s">
        <v>128</v>
      </c>
    </row>
    <row r="48" spans="8:12" ht="13.5" thickBot="1">
      <c r="H48" s="547">
        <v>67</v>
      </c>
      <c r="I48" s="592" t="s">
        <v>88</v>
      </c>
      <c r="J48" s="346" t="s">
        <v>89</v>
      </c>
      <c r="K48" s="593">
        <v>1994</v>
      </c>
      <c r="L48" s="197" t="s">
        <v>128</v>
      </c>
    </row>
    <row r="54" ht="12.75" customHeight="1"/>
  </sheetData>
  <sheetProtection/>
  <mergeCells count="12">
    <mergeCell ref="E6:E7"/>
    <mergeCell ref="K6:K7"/>
    <mergeCell ref="E19:E20"/>
    <mergeCell ref="C25:C26"/>
    <mergeCell ref="E27:E28"/>
    <mergeCell ref="C17:C18"/>
    <mergeCell ref="A1:L1"/>
    <mergeCell ref="A2:K2"/>
    <mergeCell ref="I3:K3"/>
    <mergeCell ref="U3:W3"/>
    <mergeCell ref="I4:K4"/>
    <mergeCell ref="U4:W4"/>
  </mergeCells>
  <printOptions verticalCentered="1"/>
  <pageMargins left="0.6" right="0.16" top="0.19" bottom="0.22" header="0.17" footer="0.26"/>
  <pageSetup horizontalDpi="600" verticalDpi="600" orientation="portrait" paperSize="9" scale="92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X39"/>
  <sheetViews>
    <sheetView zoomScaleSheetLayoutView="100" workbookViewId="0" topLeftCell="A1">
      <selection activeCell="I28" sqref="I28"/>
    </sheetView>
  </sheetViews>
  <sheetFormatPr defaultColWidth="9.140625" defaultRowHeight="12.75"/>
  <cols>
    <col min="1" max="1" width="0.71875" style="2" customWidth="1"/>
    <col min="2" max="2" width="3.57421875" style="528" customWidth="1"/>
    <col min="3" max="3" width="21.7109375" style="2" customWidth="1"/>
    <col min="4" max="4" width="16.57421875" style="536" customWidth="1"/>
    <col min="5" max="5" width="4.57421875" style="8" customWidth="1"/>
    <col min="6" max="6" width="4.28125" style="8" customWidth="1"/>
    <col min="7" max="7" width="2.00390625" style="2" customWidth="1"/>
    <col min="8" max="8" width="3.57421875" style="8" customWidth="1"/>
    <col min="9" max="9" width="21.7109375" style="2" customWidth="1"/>
    <col min="10" max="10" width="16.421875" style="528" customWidth="1"/>
    <col min="11" max="11" width="4.57421875" style="159" customWidth="1"/>
    <col min="12" max="12" width="4.28125" style="99" customWidth="1"/>
    <col min="13" max="13" width="9.140625" style="2" customWidth="1"/>
    <col min="14" max="14" width="3.57421875" style="528" customWidth="1"/>
    <col min="15" max="15" width="22.57421875" style="2" customWidth="1"/>
    <col min="16" max="16" width="16.57421875" style="536" customWidth="1"/>
    <col min="17" max="17" width="4.57421875" style="8" customWidth="1"/>
    <col min="18" max="18" width="4.28125" style="8" customWidth="1"/>
    <col min="19" max="19" width="2.00390625" style="2" customWidth="1"/>
    <col min="20" max="20" width="3.57421875" style="528" customWidth="1"/>
    <col min="21" max="21" width="22.140625" style="2" customWidth="1"/>
    <col min="22" max="22" width="16.421875" style="528" customWidth="1"/>
    <col min="23" max="23" width="4.57421875" style="159" customWidth="1"/>
    <col min="24" max="24" width="4.28125" style="99" customWidth="1"/>
    <col min="25" max="16384" width="9.140625" style="2" customWidth="1"/>
  </cols>
  <sheetData>
    <row r="1" spans="1:24" ht="18.75">
      <c r="A1" s="464" t="s">
        <v>122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304"/>
      <c r="N1" s="529"/>
      <c r="O1" s="304"/>
      <c r="P1" s="529"/>
      <c r="Q1" s="304"/>
      <c r="R1" s="304"/>
      <c r="S1" s="304"/>
      <c r="T1" s="529"/>
      <c r="W1" s="2"/>
      <c r="X1" s="2"/>
    </row>
    <row r="2" spans="1:24" ht="18.75">
      <c r="A2" s="518" t="s">
        <v>20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278"/>
      <c r="M2" s="50"/>
      <c r="P2" s="528"/>
      <c r="Q2" s="2"/>
      <c r="R2" s="2"/>
      <c r="W2" s="2"/>
      <c r="X2" s="278"/>
    </row>
    <row r="3" spans="1:24" ht="18.75">
      <c r="A3" s="277"/>
      <c r="B3" s="544"/>
      <c r="C3" s="277"/>
      <c r="D3" s="530"/>
      <c r="E3" s="277"/>
      <c r="F3" s="277"/>
      <c r="G3" s="277"/>
      <c r="H3" s="544"/>
      <c r="I3" s="517" t="s">
        <v>123</v>
      </c>
      <c r="J3" s="517"/>
      <c r="K3" s="517"/>
      <c r="L3" s="278"/>
      <c r="M3" s="50"/>
      <c r="N3" s="544"/>
      <c r="O3" s="277"/>
      <c r="P3" s="530"/>
      <c r="Q3" s="277"/>
      <c r="R3" s="277"/>
      <c r="S3" s="277"/>
      <c r="T3" s="544"/>
      <c r="U3" s="517"/>
      <c r="V3" s="517"/>
      <c r="W3" s="517"/>
      <c r="X3" s="278"/>
    </row>
    <row r="4" spans="1:24" ht="18.75">
      <c r="A4" s="277"/>
      <c r="B4" s="545"/>
      <c r="C4" s="50"/>
      <c r="D4" s="531"/>
      <c r="E4" s="280"/>
      <c r="F4" s="280"/>
      <c r="G4" s="277"/>
      <c r="H4" s="544"/>
      <c r="I4" s="517" t="s">
        <v>21</v>
      </c>
      <c r="J4" s="517"/>
      <c r="K4" s="517"/>
      <c r="L4" s="278"/>
      <c r="M4" s="50"/>
      <c r="N4" s="545"/>
      <c r="O4" s="50"/>
      <c r="P4" s="531"/>
      <c r="Q4" s="280"/>
      <c r="R4" s="280"/>
      <c r="S4" s="277"/>
      <c r="T4" s="544"/>
      <c r="U4" s="517"/>
      <c r="V4" s="517"/>
      <c r="W4" s="517"/>
      <c r="X4" s="278"/>
    </row>
    <row r="5" spans="1:19" ht="19.5" thickBot="1">
      <c r="A5" s="277"/>
      <c r="B5" s="282"/>
      <c r="C5" s="281" t="s">
        <v>48</v>
      </c>
      <c r="D5" s="537"/>
      <c r="E5" s="282"/>
      <c r="F5" s="282"/>
      <c r="G5" s="277"/>
      <c r="H5" s="404"/>
      <c r="I5" s="283" t="s">
        <v>120</v>
      </c>
      <c r="J5" s="404"/>
      <c r="K5" s="284"/>
      <c r="L5" s="278"/>
      <c r="M5" s="50"/>
      <c r="N5" s="199"/>
      <c r="O5" s="274"/>
      <c r="P5" s="532"/>
      <c r="Q5" s="198"/>
      <c r="R5" s="199"/>
      <c r="S5" s="277"/>
    </row>
    <row r="6" spans="1:19" ht="12.75" customHeight="1">
      <c r="A6" s="50"/>
      <c r="B6" s="552" t="s">
        <v>1</v>
      </c>
      <c r="C6" s="285" t="s">
        <v>2</v>
      </c>
      <c r="D6" s="524" t="s">
        <v>22</v>
      </c>
      <c r="E6" s="514" t="s">
        <v>16</v>
      </c>
      <c r="F6" s="286" t="s">
        <v>30</v>
      </c>
      <c r="G6" s="50"/>
      <c r="H6" s="548" t="s">
        <v>1</v>
      </c>
      <c r="I6" s="287" t="s">
        <v>2</v>
      </c>
      <c r="J6" s="524" t="s">
        <v>22</v>
      </c>
      <c r="K6" s="512" t="s">
        <v>16</v>
      </c>
      <c r="L6" s="286" t="s">
        <v>30</v>
      </c>
      <c r="M6" s="50"/>
      <c r="N6" s="545"/>
      <c r="O6" s="279"/>
      <c r="P6" s="280"/>
      <c r="Q6" s="280"/>
      <c r="R6" s="50"/>
      <c r="S6" s="50"/>
    </row>
    <row r="7" spans="1:19" ht="12.75" customHeight="1" thickBot="1">
      <c r="A7" s="50"/>
      <c r="B7" s="553" t="s">
        <v>4</v>
      </c>
      <c r="C7" s="288"/>
      <c r="D7" s="538"/>
      <c r="E7" s="515"/>
      <c r="F7" s="289" t="s">
        <v>31</v>
      </c>
      <c r="G7" s="50"/>
      <c r="H7" s="549" t="s">
        <v>4</v>
      </c>
      <c r="I7" s="402"/>
      <c r="J7" s="575"/>
      <c r="K7" s="513"/>
      <c r="L7" s="403" t="s">
        <v>31</v>
      </c>
      <c r="M7" s="50"/>
      <c r="N7" s="545"/>
      <c r="O7" s="279"/>
      <c r="P7" s="280"/>
      <c r="Q7" s="280"/>
      <c r="R7" s="50"/>
      <c r="S7" s="50"/>
    </row>
    <row r="8" spans="1:19" ht="12.75" customHeight="1">
      <c r="A8" s="50"/>
      <c r="B8" s="550">
        <v>3</v>
      </c>
      <c r="C8" s="368" t="s">
        <v>101</v>
      </c>
      <c r="D8" s="150" t="s">
        <v>98</v>
      </c>
      <c r="E8" s="214">
        <v>2002</v>
      </c>
      <c r="F8" s="74" t="s">
        <v>128</v>
      </c>
      <c r="G8" s="50"/>
      <c r="H8" s="546">
        <v>61</v>
      </c>
      <c r="I8" s="376" t="s">
        <v>51</v>
      </c>
      <c r="J8" s="150" t="s">
        <v>81</v>
      </c>
      <c r="K8" s="373">
        <v>1999</v>
      </c>
      <c r="L8" s="313" t="s">
        <v>128</v>
      </c>
      <c r="M8" s="50"/>
      <c r="N8" s="545"/>
      <c r="O8" s="279"/>
      <c r="P8" s="280"/>
      <c r="Q8" s="280"/>
      <c r="R8" s="50"/>
      <c r="S8" s="50"/>
    </row>
    <row r="9" spans="1:19" ht="12.75" customHeight="1">
      <c r="A9" s="50"/>
      <c r="B9" s="192">
        <v>5</v>
      </c>
      <c r="C9" s="369" t="s">
        <v>104</v>
      </c>
      <c r="D9" s="534" t="s">
        <v>103</v>
      </c>
      <c r="E9" s="218">
        <v>1999</v>
      </c>
      <c r="F9" s="63" t="s">
        <v>128</v>
      </c>
      <c r="G9" s="50"/>
      <c r="H9" s="523">
        <v>60</v>
      </c>
      <c r="I9" s="348" t="s">
        <v>65</v>
      </c>
      <c r="J9" s="526" t="s">
        <v>60</v>
      </c>
      <c r="K9" s="276">
        <v>1976</v>
      </c>
      <c r="L9" s="127" t="s">
        <v>119</v>
      </c>
      <c r="M9" s="50"/>
      <c r="N9" s="545"/>
      <c r="O9" s="50"/>
      <c r="P9" s="531"/>
      <c r="Q9" s="280"/>
      <c r="R9" s="280"/>
      <c r="S9" s="50"/>
    </row>
    <row r="10" spans="1:19" ht="12.75" customHeight="1">
      <c r="A10" s="50"/>
      <c r="B10" s="192">
        <v>6</v>
      </c>
      <c r="C10" s="292" t="s">
        <v>56</v>
      </c>
      <c r="D10" s="149" t="s">
        <v>89</v>
      </c>
      <c r="E10" s="146">
        <v>2002</v>
      </c>
      <c r="F10" s="63" t="s">
        <v>128</v>
      </c>
      <c r="G10" s="50"/>
      <c r="H10" s="523">
        <v>62</v>
      </c>
      <c r="I10" s="347" t="s">
        <v>54</v>
      </c>
      <c r="J10" s="149" t="s">
        <v>58</v>
      </c>
      <c r="K10" s="375">
        <v>1999</v>
      </c>
      <c r="L10" s="127" t="s">
        <v>128</v>
      </c>
      <c r="M10" s="50"/>
      <c r="N10" s="545"/>
      <c r="O10" s="50"/>
      <c r="P10" s="531"/>
      <c r="Q10" s="280"/>
      <c r="R10" s="280"/>
      <c r="S10" s="50"/>
    </row>
    <row r="11" spans="1:19" ht="12.75" customHeight="1">
      <c r="A11" s="50"/>
      <c r="B11" s="192">
        <v>12</v>
      </c>
      <c r="C11" s="370" t="s">
        <v>40</v>
      </c>
      <c r="D11" s="149" t="s">
        <v>84</v>
      </c>
      <c r="E11" s="291">
        <v>2002</v>
      </c>
      <c r="F11" s="127" t="s">
        <v>128</v>
      </c>
      <c r="G11" s="50"/>
      <c r="H11" s="523">
        <v>31</v>
      </c>
      <c r="I11" s="374" t="s">
        <v>94</v>
      </c>
      <c r="J11" s="149" t="s">
        <v>89</v>
      </c>
      <c r="K11" s="375">
        <v>1987</v>
      </c>
      <c r="L11" s="127" t="s">
        <v>119</v>
      </c>
      <c r="M11" s="50"/>
      <c r="N11" s="545"/>
      <c r="O11" s="50"/>
      <c r="P11" s="531"/>
      <c r="Q11" s="280"/>
      <c r="R11" s="280"/>
      <c r="S11" s="50"/>
    </row>
    <row r="12" spans="1:19" ht="12.75" customHeight="1">
      <c r="A12" s="50"/>
      <c r="B12" s="192">
        <v>8</v>
      </c>
      <c r="C12" s="292" t="s">
        <v>17</v>
      </c>
      <c r="D12" s="149" t="s">
        <v>106</v>
      </c>
      <c r="E12" s="146">
        <v>2002</v>
      </c>
      <c r="F12" s="63" t="s">
        <v>128</v>
      </c>
      <c r="G12" s="50"/>
      <c r="H12" s="523">
        <v>67</v>
      </c>
      <c r="I12" s="374" t="s">
        <v>88</v>
      </c>
      <c r="J12" s="149" t="s">
        <v>89</v>
      </c>
      <c r="K12" s="375">
        <v>1994</v>
      </c>
      <c r="L12" s="127" t="s">
        <v>128</v>
      </c>
      <c r="M12" s="50"/>
      <c r="N12" s="545"/>
      <c r="O12" s="50"/>
      <c r="P12" s="531"/>
      <c r="Q12" s="280"/>
      <c r="R12" s="280"/>
      <c r="S12" s="50"/>
    </row>
    <row r="13" spans="1:19" ht="12.75" customHeight="1" thickBot="1">
      <c r="A13" s="50"/>
      <c r="B13" s="554">
        <v>11</v>
      </c>
      <c r="C13" s="371" t="s">
        <v>97</v>
      </c>
      <c r="D13" s="346" t="s">
        <v>89</v>
      </c>
      <c r="E13" s="147">
        <v>1992</v>
      </c>
      <c r="F13" s="599" t="s">
        <v>119</v>
      </c>
      <c r="G13" s="50"/>
      <c r="H13" s="523">
        <v>59</v>
      </c>
      <c r="I13" s="374" t="s">
        <v>18</v>
      </c>
      <c r="J13" s="149" t="s">
        <v>89</v>
      </c>
      <c r="K13" s="375">
        <v>1998</v>
      </c>
      <c r="L13" s="127" t="s">
        <v>128</v>
      </c>
      <c r="M13" s="50"/>
      <c r="P13" s="528"/>
      <c r="Q13" s="2"/>
      <c r="R13" s="2"/>
      <c r="S13" s="50"/>
    </row>
    <row r="14" spans="1:19" ht="12.75" customHeight="1">
      <c r="A14" s="50"/>
      <c r="B14" s="545"/>
      <c r="C14" s="50"/>
      <c r="D14" s="531"/>
      <c r="E14" s="280"/>
      <c r="F14" s="280"/>
      <c r="G14" s="50"/>
      <c r="H14" s="523">
        <v>55</v>
      </c>
      <c r="I14" s="374" t="s">
        <v>107</v>
      </c>
      <c r="J14" s="149" t="s">
        <v>106</v>
      </c>
      <c r="K14" s="375">
        <v>1995</v>
      </c>
      <c r="L14" s="127" t="s">
        <v>128</v>
      </c>
      <c r="M14" s="50"/>
      <c r="P14" s="528"/>
      <c r="Q14" s="2"/>
      <c r="R14" s="2"/>
      <c r="S14" s="50"/>
    </row>
    <row r="15" spans="1:19" ht="12.75" customHeight="1">
      <c r="A15" s="50"/>
      <c r="B15" s="545"/>
      <c r="C15" s="590" t="s">
        <v>49</v>
      </c>
      <c r="D15" s="531"/>
      <c r="E15" s="280"/>
      <c r="F15" s="280"/>
      <c r="G15" s="50"/>
      <c r="H15" s="523">
        <v>66</v>
      </c>
      <c r="I15" s="374" t="s">
        <v>64</v>
      </c>
      <c r="J15" s="149" t="s">
        <v>60</v>
      </c>
      <c r="K15" s="375">
        <v>1999</v>
      </c>
      <c r="L15" s="127" t="s">
        <v>128</v>
      </c>
      <c r="M15" s="50"/>
      <c r="S15" s="50"/>
    </row>
    <row r="16" spans="1:19" ht="12.75" customHeight="1" thickBot="1">
      <c r="A16" s="50"/>
      <c r="B16" s="7"/>
      <c r="C16" s="591"/>
      <c r="D16" s="539"/>
      <c r="E16" s="7"/>
      <c r="F16" s="2"/>
      <c r="G16" s="50"/>
      <c r="H16" s="523">
        <v>65</v>
      </c>
      <c r="I16" s="374" t="s">
        <v>24</v>
      </c>
      <c r="J16" s="149" t="s">
        <v>81</v>
      </c>
      <c r="K16" s="375">
        <v>2000</v>
      </c>
      <c r="L16" s="127" t="s">
        <v>128</v>
      </c>
      <c r="M16" s="50"/>
      <c r="S16" s="50"/>
    </row>
    <row r="17" spans="1:19" ht="12.75" customHeight="1">
      <c r="A17" s="50"/>
      <c r="B17" s="548" t="s">
        <v>1</v>
      </c>
      <c r="C17" s="287" t="s">
        <v>2</v>
      </c>
      <c r="D17" s="524" t="s">
        <v>22</v>
      </c>
      <c r="E17" s="512" t="s">
        <v>16</v>
      </c>
      <c r="F17" s="286" t="s">
        <v>30</v>
      </c>
      <c r="G17" s="50"/>
      <c r="H17" s="523">
        <v>70</v>
      </c>
      <c r="I17" s="374" t="s">
        <v>15</v>
      </c>
      <c r="J17" s="149" t="s">
        <v>60</v>
      </c>
      <c r="K17" s="375">
        <v>1979</v>
      </c>
      <c r="L17" s="127" t="s">
        <v>119</v>
      </c>
      <c r="M17" s="50"/>
      <c r="S17" s="50"/>
    </row>
    <row r="18" spans="1:19" ht="12.75" customHeight="1" thickBot="1">
      <c r="A18" s="50"/>
      <c r="B18" s="549" t="s">
        <v>4</v>
      </c>
      <c r="C18" s="402"/>
      <c r="D18" s="540"/>
      <c r="E18" s="513"/>
      <c r="F18" s="403" t="s">
        <v>31</v>
      </c>
      <c r="G18" s="50"/>
      <c r="H18" s="523">
        <v>68</v>
      </c>
      <c r="I18" s="347" t="s">
        <v>61</v>
      </c>
      <c r="J18" s="149" t="s">
        <v>60</v>
      </c>
      <c r="K18" s="154">
        <v>1991</v>
      </c>
      <c r="L18" s="127" t="s">
        <v>119</v>
      </c>
      <c r="M18" s="50"/>
      <c r="S18" s="50"/>
    </row>
    <row r="19" spans="1:19" ht="12.75" customHeight="1">
      <c r="A19" s="50"/>
      <c r="B19" s="546">
        <v>153</v>
      </c>
      <c r="C19" s="377" t="s">
        <v>40</v>
      </c>
      <c r="D19" s="150" t="s">
        <v>84</v>
      </c>
      <c r="E19" s="214">
        <v>2002</v>
      </c>
      <c r="F19" s="103" t="s">
        <v>128</v>
      </c>
      <c r="G19" s="50"/>
      <c r="H19" s="523">
        <v>64</v>
      </c>
      <c r="I19" s="347" t="s">
        <v>53</v>
      </c>
      <c r="J19" s="149" t="s">
        <v>58</v>
      </c>
      <c r="K19" s="153">
        <v>1987</v>
      </c>
      <c r="L19" s="127" t="s">
        <v>119</v>
      </c>
      <c r="M19" s="50"/>
      <c r="S19" s="50"/>
    </row>
    <row r="20" spans="1:19" ht="12.75" customHeight="1" thickBot="1">
      <c r="A20" s="50"/>
      <c r="B20" s="547">
        <v>155</v>
      </c>
      <c r="C20" s="371" t="s">
        <v>77</v>
      </c>
      <c r="D20" s="346" t="s">
        <v>84</v>
      </c>
      <c r="E20" s="147">
        <v>1995</v>
      </c>
      <c r="F20" s="197" t="s">
        <v>128</v>
      </c>
      <c r="G20" s="50"/>
      <c r="H20" s="551">
        <v>52</v>
      </c>
      <c r="I20" s="347" t="s">
        <v>79</v>
      </c>
      <c r="J20" s="149" t="s">
        <v>58</v>
      </c>
      <c r="K20" s="153">
        <v>1995</v>
      </c>
      <c r="L20" s="127" t="s">
        <v>128</v>
      </c>
      <c r="M20" s="50"/>
      <c r="S20" s="50"/>
    </row>
    <row r="21" spans="1:19" ht="12.75" customHeight="1">
      <c r="A21" s="50"/>
      <c r="B21" s="199"/>
      <c r="C21" s="3"/>
      <c r="D21" s="541"/>
      <c r="E21" s="199"/>
      <c r="F21" s="9"/>
      <c r="G21" s="50"/>
      <c r="H21" s="551">
        <v>69</v>
      </c>
      <c r="I21" s="347" t="s">
        <v>19</v>
      </c>
      <c r="J21" s="149" t="s">
        <v>81</v>
      </c>
      <c r="K21" s="154">
        <v>1995</v>
      </c>
      <c r="L21" s="127" t="s">
        <v>128</v>
      </c>
      <c r="M21" s="50"/>
      <c r="S21" s="50"/>
    </row>
    <row r="22" spans="1:19" ht="12.75" customHeight="1" thickBot="1">
      <c r="A22" s="50"/>
      <c r="C22" s="521" t="s">
        <v>121</v>
      </c>
      <c r="D22" s="528"/>
      <c r="E22" s="159"/>
      <c r="F22" s="99"/>
      <c r="G22" s="50"/>
      <c r="H22" s="597">
        <v>63</v>
      </c>
      <c r="I22" s="592" t="s">
        <v>105</v>
      </c>
      <c r="J22" s="346" t="s">
        <v>106</v>
      </c>
      <c r="K22" s="598">
        <v>1987</v>
      </c>
      <c r="L22" s="599" t="s">
        <v>119</v>
      </c>
      <c r="M22" s="50"/>
      <c r="S22" s="50"/>
    </row>
    <row r="23" spans="1:19" ht="12.75" customHeight="1" thickBot="1">
      <c r="A23" s="50"/>
      <c r="B23" s="404"/>
      <c r="C23" s="522"/>
      <c r="D23" s="542"/>
      <c r="E23" s="404"/>
      <c r="F23" s="50"/>
      <c r="G23" s="50"/>
      <c r="M23" s="50"/>
      <c r="S23" s="50"/>
    </row>
    <row r="24" spans="1:24" ht="12.75" customHeight="1">
      <c r="A24" s="50"/>
      <c r="B24" s="548" t="s">
        <v>1</v>
      </c>
      <c r="C24" s="287" t="s">
        <v>2</v>
      </c>
      <c r="D24" s="524" t="s">
        <v>22</v>
      </c>
      <c r="E24" s="512" t="s">
        <v>16</v>
      </c>
      <c r="F24" s="286" t="s">
        <v>30</v>
      </c>
      <c r="G24" s="50"/>
      <c r="M24" s="50"/>
      <c r="S24" s="50"/>
      <c r="T24" s="2"/>
      <c r="V24" s="2"/>
      <c r="W24" s="2"/>
      <c r="X24" s="2"/>
    </row>
    <row r="25" spans="1:24" ht="12.75" customHeight="1" thickBot="1">
      <c r="A25" s="50"/>
      <c r="B25" s="549" t="s">
        <v>4</v>
      </c>
      <c r="C25" s="402"/>
      <c r="D25" s="540"/>
      <c r="E25" s="516"/>
      <c r="F25" s="403" t="s">
        <v>31</v>
      </c>
      <c r="G25" s="50"/>
      <c r="M25" s="50"/>
      <c r="S25" s="50"/>
      <c r="T25" s="2"/>
      <c r="V25" s="2"/>
      <c r="W25" s="2"/>
      <c r="X25" s="2"/>
    </row>
    <row r="26" spans="1:24" ht="12.75" customHeight="1">
      <c r="A26" s="50"/>
      <c r="B26" s="546">
        <v>162</v>
      </c>
      <c r="C26" s="377" t="s">
        <v>73</v>
      </c>
      <c r="D26" s="150" t="s">
        <v>84</v>
      </c>
      <c r="E26" s="214">
        <v>2000</v>
      </c>
      <c r="F26" s="74" t="s">
        <v>128</v>
      </c>
      <c r="G26" s="50"/>
      <c r="M26" s="50"/>
      <c r="S26" s="50"/>
      <c r="T26" s="2"/>
      <c r="V26" s="2"/>
      <c r="W26" s="2"/>
      <c r="X26" s="2"/>
    </row>
    <row r="27" spans="1:24" ht="12.75" customHeight="1">
      <c r="A27" s="50"/>
      <c r="B27" s="523">
        <v>161</v>
      </c>
      <c r="C27" s="292" t="s">
        <v>67</v>
      </c>
      <c r="D27" s="149" t="s">
        <v>60</v>
      </c>
      <c r="E27" s="146">
        <v>2001</v>
      </c>
      <c r="F27" s="63" t="s">
        <v>128</v>
      </c>
      <c r="G27" s="50"/>
      <c r="M27" s="50"/>
      <c r="S27" s="50"/>
      <c r="T27" s="2"/>
      <c r="V27" s="2"/>
      <c r="W27" s="2"/>
      <c r="X27" s="2"/>
    </row>
    <row r="28" spans="1:19" ht="12.75" customHeight="1">
      <c r="A28" s="50"/>
      <c r="B28" s="523">
        <v>166</v>
      </c>
      <c r="C28" s="347" t="s">
        <v>118</v>
      </c>
      <c r="D28" s="149" t="s">
        <v>84</v>
      </c>
      <c r="E28" s="375">
        <v>2000</v>
      </c>
      <c r="F28" s="127" t="s">
        <v>128</v>
      </c>
      <c r="G28" s="50"/>
      <c r="M28" s="50"/>
      <c r="S28" s="50"/>
    </row>
    <row r="29" spans="1:24" ht="12.75" customHeight="1">
      <c r="A29" s="50"/>
      <c r="B29" s="523">
        <v>167</v>
      </c>
      <c r="C29" s="347" t="s">
        <v>94</v>
      </c>
      <c r="D29" s="149" t="s">
        <v>89</v>
      </c>
      <c r="E29" s="375">
        <v>1987</v>
      </c>
      <c r="F29" s="63" t="s">
        <v>119</v>
      </c>
      <c r="G29" s="50"/>
      <c r="M29" s="50"/>
      <c r="S29" s="50"/>
      <c r="W29" s="99"/>
      <c r="X29" s="2"/>
    </row>
    <row r="30" spans="1:24" ht="12.75" customHeight="1">
      <c r="A30" s="50"/>
      <c r="B30" s="523">
        <v>164</v>
      </c>
      <c r="C30" s="292" t="s">
        <v>66</v>
      </c>
      <c r="D30" s="149" t="s">
        <v>60</v>
      </c>
      <c r="E30" s="146">
        <v>2000</v>
      </c>
      <c r="F30" s="63" t="s">
        <v>128</v>
      </c>
      <c r="G30" s="50"/>
      <c r="M30" s="50"/>
      <c r="S30" s="50"/>
      <c r="W30" s="99"/>
      <c r="X30" s="2"/>
    </row>
    <row r="31" spans="1:24" ht="12.75" customHeight="1" thickBot="1">
      <c r="A31" s="50"/>
      <c r="B31" s="547">
        <v>165</v>
      </c>
      <c r="C31" s="371" t="s">
        <v>53</v>
      </c>
      <c r="D31" s="346" t="s">
        <v>58</v>
      </c>
      <c r="E31" s="147">
        <v>1987</v>
      </c>
      <c r="F31" s="600" t="s">
        <v>119</v>
      </c>
      <c r="G31" s="50"/>
      <c r="M31" s="50"/>
      <c r="S31" s="50"/>
      <c r="W31" s="99"/>
      <c r="X31" s="2"/>
    </row>
    <row r="32" spans="1:19" ht="12.75" customHeight="1">
      <c r="A32" s="50"/>
      <c r="G32" s="50"/>
      <c r="M32" s="50"/>
      <c r="S32" s="50"/>
    </row>
    <row r="33" spans="1:13" ht="12.75" customHeight="1">
      <c r="A33" s="50"/>
      <c r="G33" s="50"/>
      <c r="M33" s="50"/>
    </row>
    <row r="34" spans="1:13" ht="12.75" customHeight="1">
      <c r="A34" s="50"/>
      <c r="G34" s="50"/>
      <c r="M34" s="50"/>
    </row>
    <row r="35" spans="1:24" ht="12.75" customHeight="1">
      <c r="A35" s="50"/>
      <c r="G35" s="50"/>
      <c r="M35" s="50"/>
      <c r="X35" s="199"/>
    </row>
    <row r="36" spans="1:24" ht="12.75" customHeight="1">
      <c r="A36" s="50"/>
      <c r="G36" s="50"/>
      <c r="M36" s="50"/>
      <c r="S36" s="50"/>
      <c r="W36" s="2"/>
      <c r="X36" s="2"/>
    </row>
    <row r="37" spans="1:24" ht="12.75" customHeight="1">
      <c r="A37" s="50"/>
      <c r="G37" s="50"/>
      <c r="M37" s="50"/>
      <c r="S37" s="50"/>
      <c r="W37" s="2"/>
      <c r="X37" s="2"/>
    </row>
    <row r="38" spans="1:19" ht="12.75" customHeight="1">
      <c r="A38" s="50"/>
      <c r="G38" s="50"/>
      <c r="M38" s="50"/>
      <c r="S38" s="50"/>
    </row>
    <row r="39" spans="1:19" ht="12.75" customHeight="1">
      <c r="A39" s="50"/>
      <c r="G39" s="50"/>
      <c r="M39" s="50"/>
      <c r="S39" s="50"/>
    </row>
    <row r="54" ht="12.75" customHeight="1"/>
  </sheetData>
  <sheetProtection/>
  <mergeCells count="12">
    <mergeCell ref="E6:E7"/>
    <mergeCell ref="K6:K7"/>
    <mergeCell ref="C15:C16"/>
    <mergeCell ref="E17:E18"/>
    <mergeCell ref="C22:C23"/>
    <mergeCell ref="E24:E25"/>
    <mergeCell ref="A1:L1"/>
    <mergeCell ref="A2:K2"/>
    <mergeCell ref="I3:K3"/>
    <mergeCell ref="U3:W3"/>
    <mergeCell ref="I4:K4"/>
    <mergeCell ref="U4:W4"/>
  </mergeCells>
  <printOptions verticalCentered="1"/>
  <pageMargins left="0.6" right="0.16" top="0.19" bottom="0.22" header="0.17" footer="0.26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</dc:creator>
  <cp:keywords/>
  <dc:description/>
  <cp:lastModifiedBy>Windows User</cp:lastModifiedBy>
  <cp:lastPrinted>2017-04-30T12:11:22Z</cp:lastPrinted>
  <dcterms:created xsi:type="dcterms:W3CDTF">2004-12-13T22:21:49Z</dcterms:created>
  <dcterms:modified xsi:type="dcterms:W3CDTF">2017-04-30T12:37:11Z</dcterms:modified>
  <cp:category/>
  <cp:version/>
  <cp:contentType/>
  <cp:contentStatus/>
</cp:coreProperties>
</file>